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2"/>
  </bookViews>
  <sheets>
    <sheet name="VP" sheetId="1" r:id="rId1"/>
    <sheet name="Accize" sheetId="2" r:id="rId2"/>
    <sheet name="BUGET" sheetId="3" r:id="rId3"/>
  </sheets>
  <definedNames>
    <definedName name="_xlnm.Print_Area" localSheetId="1">'Accize'!$A$1:$H$118</definedName>
    <definedName name="_xlnm.Print_Area" localSheetId="2">'BUGET'!$A$1:$H$102</definedName>
    <definedName name="_xlnm.Print_Area" localSheetId="0">'VP'!$A$1:$F$101</definedName>
  </definedNames>
  <calcPr fullCalcOnLoad="1"/>
</workbook>
</file>

<file path=xl/sharedStrings.xml><?xml version="1.0" encoding="utf-8"?>
<sst xmlns="http://schemas.openxmlformats.org/spreadsheetml/2006/main" count="426" uniqueCount="225">
  <si>
    <t>Sub</t>
  </si>
  <si>
    <t>Titlu</t>
  </si>
  <si>
    <t>articol</t>
  </si>
  <si>
    <t>Ali-</t>
  </si>
  <si>
    <t>neat</t>
  </si>
  <si>
    <t>cap.</t>
  </si>
  <si>
    <t xml:space="preserve">     DENUMIRE   INDICATOR</t>
  </si>
  <si>
    <t>Alte cheltuieli</t>
  </si>
  <si>
    <t xml:space="preserve">A </t>
  </si>
  <si>
    <t xml:space="preserve">   </t>
  </si>
  <si>
    <t>ARAD</t>
  </si>
  <si>
    <t>VENITURI TOTAL</t>
  </si>
  <si>
    <t>1. VENITURU CURENTE</t>
  </si>
  <si>
    <t>DIVERSE VENITURI</t>
  </si>
  <si>
    <t>Alte venituri</t>
  </si>
  <si>
    <t>CHELTUIELI CURENTE</t>
  </si>
  <si>
    <t>01*</t>
  </si>
  <si>
    <t>TITLU II Bunuri si servicii</t>
  </si>
  <si>
    <t>SANATATE</t>
  </si>
  <si>
    <t>Bunuri si servicii</t>
  </si>
  <si>
    <t>Reparatii curente</t>
  </si>
  <si>
    <t>Medicamente si materiale sanitare</t>
  </si>
  <si>
    <t>Materiale sanitare</t>
  </si>
  <si>
    <t>Bunuri de natura obiectelor de inventar</t>
  </si>
  <si>
    <t>Alte obiecte de inventar</t>
  </si>
  <si>
    <t>Materiale de laborator</t>
  </si>
  <si>
    <t>Pregatire profesionala</t>
  </si>
  <si>
    <t>Protectia muncii</t>
  </si>
  <si>
    <t>TOTAL CHELTUIELI SUBCAPITOLE</t>
  </si>
  <si>
    <t>Servicii publice descentralizate</t>
  </si>
  <si>
    <t>Hematologie si securitate transfuzionala</t>
  </si>
  <si>
    <t>09`</t>
  </si>
  <si>
    <t>Alte cheltuieli ]n domeniul sanatatii</t>
  </si>
  <si>
    <t>Alte institutii si actiuni sanitare</t>
  </si>
  <si>
    <t>lei</t>
  </si>
  <si>
    <t>Alte materiale si servicii pt.intre.si func.</t>
  </si>
  <si>
    <t>01/</t>
  </si>
  <si>
    <t>02/</t>
  </si>
  <si>
    <t>03/</t>
  </si>
  <si>
    <t>04/</t>
  </si>
  <si>
    <t>05/</t>
  </si>
  <si>
    <t>06/</t>
  </si>
  <si>
    <t>08/</t>
  </si>
  <si>
    <t>09/</t>
  </si>
  <si>
    <t>Furnituri de birou</t>
  </si>
  <si>
    <t>Materiale pentru curatenie</t>
  </si>
  <si>
    <t>Incalzit, iluminat, forta motrica</t>
  </si>
  <si>
    <t>Apa, canal, salubritate</t>
  </si>
  <si>
    <t>Carburanti si lubrefianti</t>
  </si>
  <si>
    <t>Posta, telecomunicatii,radio-tv.internet</t>
  </si>
  <si>
    <t>Mat.si prestari de servicuu pt.intretinere</t>
  </si>
  <si>
    <t>Medicamente</t>
  </si>
  <si>
    <t>Reactivi</t>
  </si>
  <si>
    <t>Dezinfectanti</t>
  </si>
  <si>
    <t>30/</t>
  </si>
  <si>
    <t>Uniforme si echipament</t>
  </si>
  <si>
    <t>Lenjerie si accesorii de pat</t>
  </si>
  <si>
    <t>Alte cheltuieli cu bunuri si servicii</t>
  </si>
  <si>
    <t>TITLUL VI TRANS.INTRE UNITATI ALE ADM.PUBLICI</t>
  </si>
  <si>
    <t>51 01</t>
  </si>
  <si>
    <t>Transferuri curente</t>
  </si>
  <si>
    <t>Programe pentru sanatate</t>
  </si>
  <si>
    <t>51 02</t>
  </si>
  <si>
    <t>Trasferuri de capital</t>
  </si>
  <si>
    <t>Aparatura medicala si echipamente de comunicatii</t>
  </si>
  <si>
    <t xml:space="preserve">51 02 </t>
  </si>
  <si>
    <t>02"</t>
  </si>
  <si>
    <t>A4.Impozite si taxe pe bunuri si serv.accize</t>
  </si>
  <si>
    <t>C.VENITURI NEFISCALE</t>
  </si>
  <si>
    <t xml:space="preserve">C. VANZARI DE BUNURI SI SERVICII </t>
  </si>
  <si>
    <t>CHELTUIELI DE CAPITAL</t>
  </si>
  <si>
    <t>71 01</t>
  </si>
  <si>
    <t>Active fixe</t>
  </si>
  <si>
    <t xml:space="preserve">71 01 </t>
  </si>
  <si>
    <t>01`</t>
  </si>
  <si>
    <t>Constructii</t>
  </si>
  <si>
    <t>02`</t>
  </si>
  <si>
    <t>Masini,echip.si mij.de transport</t>
  </si>
  <si>
    <t>03`</t>
  </si>
  <si>
    <t>71 03</t>
  </si>
  <si>
    <t>Mobilier, aparat.birotica si alte active corporale</t>
  </si>
  <si>
    <t>Alte active fixe</t>
  </si>
  <si>
    <t>Reparatii capitale</t>
  </si>
  <si>
    <t>ACCIZE</t>
  </si>
  <si>
    <t>VENITURI PROPRII-TOTAL CHELTUIELI</t>
  </si>
  <si>
    <t>TITLUL VI TRANS INTRE UNITATI ALE ADM.PUBLICE</t>
  </si>
  <si>
    <t>Transferuri de capital</t>
  </si>
  <si>
    <t>Transferuri pentru reparatii capitale la spitale</t>
  </si>
  <si>
    <t>TITLUL X ACTIVE NEFINANCIARE</t>
  </si>
  <si>
    <t>Piese de schimb</t>
  </si>
  <si>
    <t>Deplasari detasari transferuri</t>
  </si>
  <si>
    <t>Deplasari  interna detasari transferuri</t>
  </si>
  <si>
    <t>08*</t>
  </si>
  <si>
    <t>Carti si publicatii</t>
  </si>
  <si>
    <t>Actiuni de sanatate</t>
  </si>
  <si>
    <t>DIRECTIA DE SANATATE PUBLICA</t>
  </si>
  <si>
    <t>Transferuri pentru rfinant invest la spitale</t>
  </si>
  <si>
    <t>Transferuri pentru finan invest la spit</t>
  </si>
  <si>
    <t>A. VENITURI FISCALE</t>
  </si>
  <si>
    <t>Hrana pentru oameni</t>
  </si>
  <si>
    <t>Trans. Pt. reparatii capitale la spitale</t>
  </si>
  <si>
    <t>Transferuri pt. finanta. invest la spitale</t>
  </si>
  <si>
    <t>Aparatura medicala si echip de comuni</t>
  </si>
  <si>
    <t>03*</t>
  </si>
  <si>
    <t>Finan din VP ale MS-actiuni-adm loc</t>
  </si>
  <si>
    <t>Trans.din VP ale MS-repar capit-catre locale</t>
  </si>
  <si>
    <t>Trans.din VP ale MS-investitii-catre locale</t>
  </si>
  <si>
    <t>DIRECTOR EXECUTIV</t>
  </si>
  <si>
    <t>TITLUL I CHELT DE PERSONAL</t>
  </si>
  <si>
    <t>Fond de premii</t>
  </si>
  <si>
    <t>Contributii</t>
  </si>
  <si>
    <t>Contributii de asig sociale de stat</t>
  </si>
  <si>
    <t>Contributii de asig de somaj</t>
  </si>
  <si>
    <t>Contributii de asig sociale de sanatate</t>
  </si>
  <si>
    <t>Contributii de asig pt acc de munca</t>
  </si>
  <si>
    <t>Contributii pt concedii de indemnizatii</t>
  </si>
  <si>
    <t>Chelt salariale in bani</t>
  </si>
  <si>
    <t>TITLUL I CHELT DE PERSON</t>
  </si>
  <si>
    <t xml:space="preserve">   Ec. PENZES IULIU GHEORGHE</t>
  </si>
  <si>
    <t>Finan din VP ale MS-programe-adm loc</t>
  </si>
  <si>
    <t>DIRECTOR EXEC. ADJ.FIN. ECONOMIC</t>
  </si>
  <si>
    <t>Trqans din VP ale MS apar med</t>
  </si>
  <si>
    <t>Jr. CATANA CONSTANTIN</t>
  </si>
  <si>
    <t>DIRECTIA  DE SANATATE PUBLICA</t>
  </si>
  <si>
    <t>Salarii de baza</t>
  </si>
  <si>
    <t>Sporuri pt conditii de munca</t>
  </si>
  <si>
    <t>BUGETUL PE ANUL 2011</t>
  </si>
  <si>
    <t>CONFORM OUG 96/2001</t>
  </si>
  <si>
    <t xml:space="preserve">   VENITURI PROPRII</t>
  </si>
  <si>
    <t>PROGRAM</t>
  </si>
  <si>
    <t>LEI</t>
  </si>
  <si>
    <t>DIRECTIA  DE SĂNĂTATE PUBLICĂ  ARAD</t>
  </si>
  <si>
    <t>EXECUŢIA  CREDITELOR  BUGETARE</t>
  </si>
  <si>
    <t xml:space="preserve">                                                                  BUGETUL PE ANUL 2011 </t>
  </si>
  <si>
    <t xml:space="preserve">                                                              CONFORM OUG NR.96/2011</t>
  </si>
  <si>
    <t>COD</t>
  </si>
  <si>
    <t>TOTAL CAPITAL  DIN CARE</t>
  </si>
  <si>
    <t>01  CHELTUIELI   CURENTE</t>
  </si>
  <si>
    <t>10  CHELTUIELI DE PERSONAL</t>
  </si>
  <si>
    <t>10.01 Cheltuieli cu salarii in bani</t>
  </si>
  <si>
    <t xml:space="preserve">       10.01.01  Salarii de baza </t>
  </si>
  <si>
    <t xml:space="preserve">       10.01.02 Salarii  de  merit </t>
  </si>
  <si>
    <t xml:space="preserve">       10.01.03  Indemnizatii de conducere</t>
  </si>
  <si>
    <t xml:space="preserve">       10.01.04 Spor de  vechime</t>
  </si>
  <si>
    <t xml:space="preserve">       10.01.05  Sporuri pentru conditii de munca</t>
  </si>
  <si>
    <t xml:space="preserve">       10.01.06   Alte sporuri</t>
  </si>
  <si>
    <t xml:space="preserve">       10.01.07 Ore suplimentare </t>
  </si>
  <si>
    <t xml:space="preserve">       10.01.08 Fond de premii</t>
  </si>
  <si>
    <t xml:space="preserve">       10.01.09 Prime de vacanta</t>
  </si>
  <si>
    <t xml:space="preserve">       10.01.11  Fond aferent platii cu ora</t>
  </si>
  <si>
    <t xml:space="preserve">       10.01.13 Indemnizatii de delegare  </t>
  </si>
  <si>
    <t xml:space="preserve">       10.01.30 Alte drep salariale  </t>
  </si>
  <si>
    <t>10,02 Cheltuieli saliariale in natura</t>
  </si>
  <si>
    <t xml:space="preserve">        10,02,01 Tichete de masa</t>
  </si>
  <si>
    <t>10.03 Contributii</t>
  </si>
  <si>
    <t xml:space="preserve">        10.03.01 Contributii de asigurari sociale  de stat         </t>
  </si>
  <si>
    <t xml:space="preserve">        10.03.02 Contributii de asigurari de somaj</t>
  </si>
  <si>
    <t xml:space="preserve">        10.03.02  Contributii de asigurari de somaj</t>
  </si>
  <si>
    <t xml:space="preserve">        10.03.03 Contributii de asigurari sociale de sanatate           </t>
  </si>
  <si>
    <t xml:space="preserve">        10.03.04   Contrib de asig pt accidente de munca si boli profes</t>
  </si>
  <si>
    <t xml:space="preserve">        10,03,06  Contributii pentru concedii si indemnizatii</t>
  </si>
  <si>
    <t xml:space="preserve">        10.03.07 Contr.la Fondul de garant ptr.plata creantelor salar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</si>
  <si>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</si>
  <si>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  BUNURI SI SERVICII</t>
  </si>
  <si>
    <t>20.01 Bunuri si servicii</t>
  </si>
  <si>
    <t xml:space="preserve">      20.01.01  Furnituri de birou</t>
  </si>
  <si>
    <t xml:space="preserve">       10 .03.04 .Contrib de asig pt accidente de munca si boli profesionale</t>
  </si>
  <si>
    <t xml:space="preserve">      20.01.02  Materiale pentru curatenie</t>
  </si>
  <si>
    <t xml:space="preserve">      20.01.03  Incalzit iluminat si forta motrice</t>
  </si>
  <si>
    <t xml:space="preserve">      20.01.04  Apa canal si salubritate</t>
  </si>
  <si>
    <t xml:space="preserve">      20,01,05 Carburanti si lubrefianti</t>
  </si>
  <si>
    <t xml:space="preserve">      20,01,06 Piese  de schimb</t>
  </si>
  <si>
    <t xml:space="preserve">      20.01.08  Posta telecomunicatii radio tv internet</t>
  </si>
  <si>
    <t xml:space="preserve">      20.01.09  Materiale si prestari de servicii cu caracter functional</t>
  </si>
  <si>
    <t xml:space="preserve">      20.01.30 Alte bunuri si servicii pentru intretinere si functionare</t>
  </si>
  <si>
    <t>20.02  Reparatii curente</t>
  </si>
  <si>
    <t>20.03  Hrana</t>
  </si>
  <si>
    <t xml:space="preserve">     20.03.01  Hrana pentru oameni</t>
  </si>
  <si>
    <t>20.04  Medicamente si materiale sanitare</t>
  </si>
  <si>
    <t xml:space="preserve">     20.04.01  Medicamente </t>
  </si>
  <si>
    <t xml:space="preserve">     20.04.02  Materiale sanitare</t>
  </si>
  <si>
    <t xml:space="preserve">     20.04.03  Reactivi</t>
  </si>
  <si>
    <t xml:space="preserve">     20.04.04  Dezinfectanti</t>
  </si>
  <si>
    <t>20.05    Bunuri de natuta obiectelor de inventar</t>
  </si>
  <si>
    <t>51.01.03</t>
  </si>
  <si>
    <t xml:space="preserve">      20.05.30  Alte obiecte de  inventar</t>
  </si>
  <si>
    <t>51.04.25</t>
  </si>
  <si>
    <t>20.06  Deplasari detasari transferuri</t>
  </si>
  <si>
    <t xml:space="preserve">      20.06.01  Deplasari interne detasari transferuri</t>
  </si>
  <si>
    <t>71.01.02</t>
  </si>
  <si>
    <t>20.09  Materiale de laborator</t>
  </si>
  <si>
    <t>20.11  Carti publicatii si materale  documentare</t>
  </si>
  <si>
    <t>20.13  Pregatire profesionala</t>
  </si>
  <si>
    <t>66.01.02</t>
  </si>
  <si>
    <t>20.14  Protectia muncii</t>
  </si>
  <si>
    <t>66.01.08</t>
  </si>
  <si>
    <t>20.30 Alte cheltuieli</t>
  </si>
  <si>
    <t xml:space="preserve">     20.30.30  Alte cheltuieli cu bunuri si servicii</t>
  </si>
  <si>
    <t>20.31 Fin unor act de sant din cadrul unit sanitdin reteaua adm pub locala</t>
  </si>
  <si>
    <t>20.32 Finan din VP ale MS-actiuni-adm loc</t>
  </si>
  <si>
    <t>20.33 Finan din VP ale MS-programe-adm loc</t>
  </si>
  <si>
    <t>51  TRANSFERURI INTRE UNITATI ALE ADMINISRATIEI PUB</t>
  </si>
  <si>
    <t>51.01  Transferuri curente</t>
  </si>
  <si>
    <t xml:space="preserve">       51.01.03  Actiuni de sanatate</t>
  </si>
  <si>
    <t xml:space="preserve">       51.01.25  Programe pentru sanatate</t>
  </si>
  <si>
    <t>51.01.38 Trans. Din bug de stat catre bug.locale ptr.unit. Medico sociale</t>
  </si>
  <si>
    <t xml:space="preserve">51..01.45 Transferuri din bugetul de stat catre bugetele locale </t>
  </si>
  <si>
    <t>51.02 Transferuri de capital</t>
  </si>
  <si>
    <t xml:space="preserve">        51.02,22 Trans de la bug de stat catre bug.loc ptr apart med </t>
  </si>
  <si>
    <t xml:space="preserve">        51.02.23 Trans.de la bug. de stat catre bug loc ptr. rep. cap.</t>
  </si>
  <si>
    <t xml:space="preserve">       51.02.24 Trans.de la bug de stat catre bug loc ptr inv. la spitale</t>
  </si>
  <si>
    <t>56 PROIECTE CU FIN DIN FONDURI EXTERNE NERAMBRUSABILE(FEN)POSTADERARE</t>
  </si>
  <si>
    <t>56.01 Programe din Fondul European De Dezvoltare Regionala FEDR</t>
  </si>
  <si>
    <t>70   CHELTUIELI DE CAPITAL</t>
  </si>
  <si>
    <t>71  ACTIVE NEFINANCIARE</t>
  </si>
  <si>
    <t xml:space="preserve">       71.01.02 Masini echipamente si mijloace de transport</t>
  </si>
  <si>
    <t xml:space="preserve">      71.01.03  Mobilier aparatura birotica si alte active corporale</t>
  </si>
  <si>
    <t>SUBCAPITOLE</t>
  </si>
  <si>
    <t xml:space="preserve">       66.01.02  Servicii publice descentralizate</t>
  </si>
  <si>
    <t xml:space="preserve">      66.01.08  Servicii de sanatate publice</t>
  </si>
  <si>
    <t xml:space="preserve">      66.01.50  Alte  cheltuieli in domeniul sanatatii</t>
  </si>
  <si>
    <t>DIRECTOR COORDONATOR</t>
  </si>
  <si>
    <t>DIRECTOR COORDONATOR ADJ.FIN.CONT.</t>
  </si>
  <si>
    <t>JR CATANA CONSTANTIN</t>
  </si>
  <si>
    <t xml:space="preserve">   Ec. PENZES IULIU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</si>
</sst>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ola&quot;\ #,##0_);\(&quot;Dola&quot;\ #,##0\)"/>
    <numFmt numFmtId="173" formatCode="&quot;Dola&quot;\ #,##0_);[Red]\(&quot;Dola&quot;\ #,##0\)"/>
    <numFmt numFmtId="174" formatCode="&quot;Dola&quot;\ #,##0.00_);\(&quot;Dola&quot;\ #,##0.00\)"/>
    <numFmt numFmtId="175" formatCode="&quot;Dola&quot;\ #,##0.00_);[Red]\(&quot;Dola&quot;\ #,##0.00\)"/>
    <numFmt numFmtId="176" formatCode="_(&quot;Dola&quot;\ * #,##0_);_(&quot;Dola&quot;\ * \(#,##0\);_(&quot;Dola&quot;\ * &quot;-&quot;_);_(@_)"/>
    <numFmt numFmtId="177" formatCode="_(* #,##0_);_(* \(#,##0\);_(* &quot;-&quot;_);_(@_)"/>
    <numFmt numFmtId="178" formatCode="_(&quot;Dola&quot;\ * #,##0.00_);_(&quot;Dola&quot;\ * \(#,##0.00\);_(&quot;Dola&quot;\ 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"/>
    <numFmt numFmtId="195" formatCode="0.0"/>
    <numFmt numFmtId="196" formatCode="#,##0.0"/>
  </numFmts>
  <fonts count="1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" fontId="0" fillId="0" borderId="8" xfId="0" applyNumberForma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4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8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1" xfId="0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7" fillId="0" borderId="23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30" xfId="0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0" fillId="0" borderId="32" xfId="0" applyBorder="1" applyAlignment="1">
      <alignment/>
    </xf>
    <xf numFmtId="3" fontId="7" fillId="0" borderId="20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36" xfId="0" applyBorder="1" applyAlignment="1">
      <alignment/>
    </xf>
    <xf numFmtId="0" fontId="1" fillId="0" borderId="8" xfId="0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21" xfId="0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Border="1" applyAlignment="1">
      <alignment horizontal="left"/>
    </xf>
    <xf numFmtId="0" fontId="4" fillId="0" borderId="12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/>
    </xf>
    <xf numFmtId="3" fontId="8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4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39" xfId="0" applyFont="1" applyBorder="1" applyAlignment="1">
      <alignment/>
    </xf>
    <xf numFmtId="3" fontId="7" fillId="0" borderId="31" xfId="0" applyNumberFormat="1" applyFont="1" applyBorder="1" applyAlignment="1">
      <alignment/>
    </xf>
    <xf numFmtId="3" fontId="8" fillId="0" borderId="4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3" fontId="7" fillId="0" borderId="2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5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8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35" xfId="0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4" fillId="0" borderId="54" xfId="0" applyFont="1" applyBorder="1" applyAlignment="1">
      <alignment/>
    </xf>
    <xf numFmtId="3" fontId="8" fillId="0" borderId="37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35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" fillId="0" borderId="56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50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6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6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3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66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1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96" fontId="1" fillId="0" borderId="54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5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3" fontId="1" fillId="0" borderId="6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3" fontId="1" fillId="0" borderId="63" xfId="0" applyNumberFormat="1" applyFont="1" applyBorder="1" applyAlignment="1">
      <alignment/>
    </xf>
    <xf numFmtId="3" fontId="1" fillId="0" borderId="63" xfId="0" applyNumberFormat="1" applyFont="1" applyBorder="1" applyAlignment="1">
      <alignment horizontal="right"/>
    </xf>
    <xf numFmtId="0" fontId="1" fillId="0" borderId="5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5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53" xfId="0" applyNumberFormat="1" applyFont="1" applyBorder="1" applyAlignment="1">
      <alignment horizontal="right"/>
    </xf>
    <xf numFmtId="0" fontId="1" fillId="0" borderId="6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3" fontId="1" fillId="0" borderId="68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8" fillId="0" borderId="40" xfId="0" applyFont="1" applyBorder="1" applyAlignment="1">
      <alignment horizontal="left"/>
    </xf>
    <xf numFmtId="3" fontId="8" fillId="0" borderId="65" xfId="0" applyNumberFormat="1" applyFont="1" applyBorder="1" applyAlignment="1">
      <alignment horizontal="right"/>
    </xf>
    <xf numFmtId="0" fontId="1" fillId="0" borderId="54" xfId="0" applyFont="1" applyBorder="1" applyAlignment="1">
      <alignment horizontal="left"/>
    </xf>
    <xf numFmtId="3" fontId="1" fillId="0" borderId="6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19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" fillId="0" borderId="54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40" xfId="0" applyFont="1" applyBorder="1" applyAlignment="1">
      <alignment/>
    </xf>
    <xf numFmtId="0" fontId="8" fillId="0" borderId="54" xfId="0" applyFont="1" applyBorder="1" applyAlignment="1">
      <alignment/>
    </xf>
    <xf numFmtId="3" fontId="8" fillId="0" borderId="63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7" fillId="0" borderId="54" xfId="0" applyFont="1" applyBorder="1" applyAlignment="1">
      <alignment/>
    </xf>
    <xf numFmtId="3" fontId="7" fillId="0" borderId="63" xfId="0" applyNumberFormat="1" applyFont="1" applyBorder="1" applyAlignment="1">
      <alignment/>
    </xf>
    <xf numFmtId="3" fontId="8" fillId="0" borderId="63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3" xfId="0" applyNumberFormat="1" applyFont="1" applyBorder="1" applyAlignment="1">
      <alignment horizontal="right"/>
    </xf>
    <xf numFmtId="0" fontId="7" fillId="0" borderId="54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5" xfId="0" applyFont="1" applyBorder="1" applyAlignment="1">
      <alignment/>
    </xf>
    <xf numFmtId="3" fontId="7" fillId="0" borderId="67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8" fillId="0" borderId="47" xfId="0" applyFont="1" applyBorder="1" applyAlignment="1">
      <alignment/>
    </xf>
    <xf numFmtId="3" fontId="8" fillId="0" borderId="61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5" fillId="0" borderId="39" xfId="0" applyFont="1" applyBorder="1" applyAlignment="1">
      <alignment/>
    </xf>
    <xf numFmtId="3" fontId="8" fillId="0" borderId="68" xfId="0" applyNumberFormat="1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3" fontId="8" fillId="0" borderId="6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66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67" xfId="0" applyNumberFormat="1" applyFont="1" applyBorder="1" applyAlignment="1">
      <alignment/>
    </xf>
    <xf numFmtId="0" fontId="5" fillId="0" borderId="71" xfId="0" applyFont="1" applyBorder="1" applyAlignment="1">
      <alignment/>
    </xf>
    <xf numFmtId="3" fontId="5" fillId="0" borderId="6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72" xfId="0" applyFont="1" applyBorder="1" applyAlignment="1">
      <alignment/>
    </xf>
    <xf numFmtId="3" fontId="1" fillId="0" borderId="6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63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="110" zoomScaleNormal="110" workbookViewId="0" topLeftCell="A1">
      <selection activeCell="D4" sqref="D4:D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4.8515625" style="0" customWidth="1"/>
    <col min="4" max="4" width="39.8515625" style="0" customWidth="1"/>
    <col min="5" max="5" width="20.00390625" style="0" customWidth="1"/>
    <col min="6" max="6" width="12.57421875" style="0" customWidth="1"/>
    <col min="8" max="8" width="11.28125" style="0" customWidth="1"/>
    <col min="9" max="9" width="11.57421875" style="0" customWidth="1"/>
  </cols>
  <sheetData>
    <row r="1" spans="3:4" ht="15">
      <c r="C1" s="15" t="s">
        <v>123</v>
      </c>
      <c r="D1" s="16"/>
    </row>
    <row r="2" spans="3:4" ht="15">
      <c r="C2" s="16" t="s">
        <v>9</v>
      </c>
      <c r="D2" s="15" t="s">
        <v>10</v>
      </c>
    </row>
    <row r="3" spans="3:4" ht="15">
      <c r="C3" s="16"/>
      <c r="D3" s="15"/>
    </row>
    <row r="4" spans="3:6" ht="18">
      <c r="C4" s="14"/>
      <c r="D4" s="157" t="s">
        <v>126</v>
      </c>
      <c r="F4" s="157"/>
    </row>
    <row r="5" spans="3:6" ht="18">
      <c r="C5" s="14"/>
      <c r="D5" s="157" t="s">
        <v>127</v>
      </c>
      <c r="F5" s="157"/>
    </row>
    <row r="6" spans="3:6" ht="14.25" customHeight="1">
      <c r="C6" s="14"/>
      <c r="D6" s="16" t="s">
        <v>128</v>
      </c>
      <c r="F6" s="157"/>
    </row>
    <row r="7" ht="13.5" thickBot="1">
      <c r="E7" s="158" t="s">
        <v>34</v>
      </c>
    </row>
    <row r="8" spans="1:8" ht="12.75">
      <c r="A8" s="102"/>
      <c r="B8" s="171"/>
      <c r="C8" s="171"/>
      <c r="D8" s="208"/>
      <c r="E8" s="191" t="s">
        <v>129</v>
      </c>
      <c r="F8" s="3"/>
      <c r="G8" s="3"/>
      <c r="H8" s="3"/>
    </row>
    <row r="9" spans="1:8" ht="12.75">
      <c r="A9" s="173" t="s">
        <v>0</v>
      </c>
      <c r="B9" s="8" t="s">
        <v>1</v>
      </c>
      <c r="C9" s="8" t="s">
        <v>3</v>
      </c>
      <c r="D9" s="209"/>
      <c r="E9" s="192">
        <v>2011</v>
      </c>
      <c r="F9" s="3"/>
      <c r="G9" s="3"/>
      <c r="H9" s="3"/>
    </row>
    <row r="10" spans="1:8" ht="13.5" thickBot="1">
      <c r="A10" s="194" t="s">
        <v>5</v>
      </c>
      <c r="B10" s="195" t="s">
        <v>2</v>
      </c>
      <c r="C10" s="195" t="s">
        <v>4</v>
      </c>
      <c r="D10" s="210" t="s">
        <v>6</v>
      </c>
      <c r="E10" s="196"/>
      <c r="F10" s="3"/>
      <c r="G10" s="3"/>
      <c r="H10" s="3"/>
    </row>
    <row r="11" spans="1:8" ht="13.5" thickBot="1">
      <c r="A11" s="197"/>
      <c r="B11" s="159" t="s">
        <v>8</v>
      </c>
      <c r="C11" s="198"/>
      <c r="D11" s="3"/>
      <c r="E11" s="193"/>
      <c r="F11" s="159"/>
      <c r="G11" s="159"/>
      <c r="H11" s="159"/>
    </row>
    <row r="12" spans="1:8" ht="13.5" thickBot="1">
      <c r="A12" s="57">
        <v>10</v>
      </c>
      <c r="B12" s="199"/>
      <c r="C12" s="200"/>
      <c r="D12" s="46" t="s">
        <v>11</v>
      </c>
      <c r="E12" s="35">
        <f>E48+E78+E86+E38</f>
        <v>611000</v>
      </c>
      <c r="F12" s="160"/>
      <c r="G12" s="160"/>
      <c r="H12" s="160"/>
    </row>
    <row r="13" spans="1:8" ht="13.5" thickBot="1">
      <c r="A13" s="57">
        <v>10</v>
      </c>
      <c r="B13" s="199"/>
      <c r="C13" s="200"/>
      <c r="D13" s="46" t="s">
        <v>12</v>
      </c>
      <c r="E13" s="61">
        <f>E14+E17</f>
        <v>611000</v>
      </c>
      <c r="F13" s="160"/>
      <c r="G13" s="160"/>
      <c r="H13" s="160"/>
    </row>
    <row r="14" spans="1:8" ht="12.75">
      <c r="A14" s="84"/>
      <c r="B14" s="3"/>
      <c r="C14" s="5"/>
      <c r="D14" s="18" t="s">
        <v>98</v>
      </c>
      <c r="E14" s="174">
        <f>E16</f>
        <v>0</v>
      </c>
      <c r="F14" s="161"/>
      <c r="G14" s="161"/>
      <c r="H14" s="161"/>
    </row>
    <row r="15" spans="1:8" ht="12.75">
      <c r="A15" s="85"/>
      <c r="B15" s="1"/>
      <c r="C15" s="4"/>
      <c r="D15" s="21" t="s">
        <v>67</v>
      </c>
      <c r="E15" s="175"/>
      <c r="F15" s="162"/>
      <c r="G15" s="162"/>
      <c r="H15" s="162"/>
    </row>
    <row r="16" spans="1:9" ht="13.5" thickBot="1">
      <c r="A16" s="113"/>
      <c r="B16" s="3"/>
      <c r="C16" s="5"/>
      <c r="D16" s="9" t="s">
        <v>83</v>
      </c>
      <c r="E16" s="176"/>
      <c r="F16" s="162"/>
      <c r="G16" s="162"/>
      <c r="H16" s="162"/>
      <c r="I16" s="36"/>
    </row>
    <row r="17" spans="1:8" ht="13.5" thickBot="1">
      <c r="A17" s="40"/>
      <c r="B17" s="47"/>
      <c r="C17" s="41"/>
      <c r="D17" s="46" t="s">
        <v>68</v>
      </c>
      <c r="E17" s="35">
        <f>E21</f>
        <v>611000</v>
      </c>
      <c r="F17" s="160"/>
      <c r="G17" s="160"/>
      <c r="H17" s="160"/>
    </row>
    <row r="18" spans="1:8" ht="12.75">
      <c r="A18" s="86"/>
      <c r="B18" s="51"/>
      <c r="C18" s="51"/>
      <c r="D18" s="52" t="s">
        <v>69</v>
      </c>
      <c r="E18" s="115"/>
      <c r="F18" s="163"/>
      <c r="G18" s="163"/>
      <c r="H18" s="163"/>
    </row>
    <row r="19" spans="1:8" ht="12.75">
      <c r="A19" s="87"/>
      <c r="B19" s="49"/>
      <c r="C19" s="49"/>
      <c r="D19" s="50" t="s">
        <v>13</v>
      </c>
      <c r="E19" s="177"/>
      <c r="F19" s="163"/>
      <c r="G19" s="163"/>
      <c r="H19" s="163"/>
    </row>
    <row r="20" spans="1:8" ht="13.5" thickBot="1">
      <c r="A20" s="85">
        <v>50</v>
      </c>
      <c r="B20" s="4"/>
      <c r="C20" s="4"/>
      <c r="D20" s="58" t="s">
        <v>14</v>
      </c>
      <c r="E20" s="175"/>
      <c r="F20" s="162"/>
      <c r="G20" s="162"/>
      <c r="H20" s="162"/>
    </row>
    <row r="21" spans="1:8" ht="13.5" thickBot="1">
      <c r="A21" s="40"/>
      <c r="B21" s="41"/>
      <c r="C21" s="41"/>
      <c r="D21" s="60" t="s">
        <v>84</v>
      </c>
      <c r="E21" s="35">
        <f>E36</f>
        <v>611000</v>
      </c>
      <c r="F21" s="160"/>
      <c r="G21" s="160"/>
      <c r="H21" s="160"/>
    </row>
    <row r="22" spans="1:8" ht="13.5" thickBot="1">
      <c r="A22" s="84"/>
      <c r="B22" s="201" t="s">
        <v>16</v>
      </c>
      <c r="C22" s="202"/>
      <c r="D22" s="203" t="s">
        <v>15</v>
      </c>
      <c r="E22" s="204">
        <f>E24+E25+E23</f>
        <v>481000</v>
      </c>
      <c r="F22" s="164"/>
      <c r="G22" s="164"/>
      <c r="H22" s="164"/>
    </row>
    <row r="23" spans="1:8" ht="13.5" thickBot="1">
      <c r="A23" s="40"/>
      <c r="B23" s="205">
        <v>10</v>
      </c>
      <c r="C23" s="41"/>
      <c r="D23" s="46" t="s">
        <v>117</v>
      </c>
      <c r="E23" s="206">
        <f>E38</f>
        <v>114000</v>
      </c>
      <c r="F23" s="164"/>
      <c r="G23" s="164"/>
      <c r="H23" s="164"/>
    </row>
    <row r="24" spans="1:8" ht="13.5" thickBot="1">
      <c r="A24" s="40"/>
      <c r="B24" s="47">
        <v>20</v>
      </c>
      <c r="C24" s="41"/>
      <c r="D24" s="46" t="s">
        <v>17</v>
      </c>
      <c r="E24" s="184">
        <f>E48</f>
        <v>367000</v>
      </c>
      <c r="F24" s="165"/>
      <c r="G24" s="165"/>
      <c r="H24" s="165"/>
    </row>
    <row r="25" spans="1:9" ht="12.75">
      <c r="A25" s="88"/>
      <c r="B25" s="128">
        <v>51</v>
      </c>
      <c r="C25" s="25"/>
      <c r="D25" s="63" t="s">
        <v>85</v>
      </c>
      <c r="E25" s="207"/>
      <c r="F25" s="166"/>
      <c r="G25" s="166"/>
      <c r="H25" s="165"/>
      <c r="I25" s="36"/>
    </row>
    <row r="26" spans="1:8" ht="12.75">
      <c r="A26" s="83"/>
      <c r="B26" s="69" t="s">
        <v>59</v>
      </c>
      <c r="C26" s="22"/>
      <c r="D26" s="68" t="s">
        <v>60</v>
      </c>
      <c r="E26" s="97"/>
      <c r="F26" s="166"/>
      <c r="G26" s="166"/>
      <c r="H26" s="165"/>
    </row>
    <row r="27" spans="1:8" ht="12.75">
      <c r="A27" s="83"/>
      <c r="B27" s="11" t="s">
        <v>59</v>
      </c>
      <c r="C27" s="11">
        <v>25</v>
      </c>
      <c r="D27" s="108" t="s">
        <v>61</v>
      </c>
      <c r="E27" s="90"/>
      <c r="F27" s="162"/>
      <c r="G27" s="162"/>
      <c r="H27" s="165"/>
    </row>
    <row r="28" spans="1:8" ht="12.75">
      <c r="A28" s="83"/>
      <c r="B28" s="49" t="s">
        <v>62</v>
      </c>
      <c r="C28" s="49"/>
      <c r="D28" s="50" t="s">
        <v>86</v>
      </c>
      <c r="E28" s="75"/>
      <c r="F28" s="167"/>
      <c r="G28" s="167"/>
      <c r="H28" s="167"/>
    </row>
    <row r="29" spans="1:8" ht="12.75">
      <c r="A29" s="83"/>
      <c r="B29" s="20" t="s">
        <v>62</v>
      </c>
      <c r="C29" s="20" t="s">
        <v>92</v>
      </c>
      <c r="D29" s="29" t="s">
        <v>102</v>
      </c>
      <c r="E29" s="145"/>
      <c r="F29" s="165"/>
      <c r="G29" s="165"/>
      <c r="H29" s="167"/>
    </row>
    <row r="30" spans="1:8" ht="12.75">
      <c r="A30" s="83"/>
      <c r="B30" s="11" t="s">
        <v>62</v>
      </c>
      <c r="C30" s="11">
        <v>11</v>
      </c>
      <c r="D30" s="108" t="s">
        <v>87</v>
      </c>
      <c r="E30" s="145"/>
      <c r="F30" s="165"/>
      <c r="G30" s="165"/>
      <c r="H30" s="167"/>
    </row>
    <row r="31" spans="1:8" ht="12.75">
      <c r="A31" s="83"/>
      <c r="B31" s="11" t="s">
        <v>62</v>
      </c>
      <c r="C31" s="11">
        <v>12</v>
      </c>
      <c r="D31" s="114" t="s">
        <v>101</v>
      </c>
      <c r="E31" s="90"/>
      <c r="F31" s="165"/>
      <c r="G31" s="165"/>
      <c r="H31" s="165"/>
    </row>
    <row r="32" spans="1:8" ht="12.75">
      <c r="A32" s="83"/>
      <c r="B32" s="11" t="s">
        <v>62</v>
      </c>
      <c r="C32" s="11">
        <v>26</v>
      </c>
      <c r="D32" s="108" t="s">
        <v>105</v>
      </c>
      <c r="E32" s="90">
        <v>0</v>
      </c>
      <c r="F32" s="165"/>
      <c r="G32" s="165"/>
      <c r="H32" s="165"/>
    </row>
    <row r="33" spans="1:8" ht="12.75">
      <c r="A33" s="83"/>
      <c r="B33" s="11" t="s">
        <v>62</v>
      </c>
      <c r="C33" s="11">
        <v>27</v>
      </c>
      <c r="D33" s="108" t="s">
        <v>106</v>
      </c>
      <c r="E33" s="90">
        <v>0</v>
      </c>
      <c r="F33" s="165"/>
      <c r="G33" s="165"/>
      <c r="H33" s="165"/>
    </row>
    <row r="34" spans="1:8" ht="13.5" thickBot="1">
      <c r="A34" s="113"/>
      <c r="B34" s="109">
        <v>70</v>
      </c>
      <c r="C34" s="109"/>
      <c r="D34" s="151" t="s">
        <v>70</v>
      </c>
      <c r="E34" s="177">
        <f>E35</f>
        <v>130000</v>
      </c>
      <c r="F34" s="163"/>
      <c r="G34" s="163"/>
      <c r="H34" s="163"/>
    </row>
    <row r="35" spans="1:8" ht="13.5" thickBot="1">
      <c r="A35" s="56"/>
      <c r="B35" s="62">
        <v>71</v>
      </c>
      <c r="C35" s="44"/>
      <c r="D35" s="60" t="s">
        <v>88</v>
      </c>
      <c r="E35" s="179">
        <f>E86</f>
        <v>130000</v>
      </c>
      <c r="F35" s="163"/>
      <c r="G35" s="163"/>
      <c r="H35" s="163"/>
    </row>
    <row r="36" spans="1:10" ht="15.75" thickBot="1">
      <c r="A36" s="28"/>
      <c r="B36" s="65"/>
      <c r="C36" s="66"/>
      <c r="D36" s="152" t="s">
        <v>18</v>
      </c>
      <c r="E36" s="35">
        <f>E48+E86+E78+E38</f>
        <v>611000</v>
      </c>
      <c r="F36" s="160"/>
      <c r="G36" s="160"/>
      <c r="H36" s="160"/>
      <c r="I36" s="36"/>
      <c r="J36" s="36"/>
    </row>
    <row r="37" spans="1:10" ht="12.75">
      <c r="A37" s="102"/>
      <c r="B37" s="121" t="s">
        <v>16</v>
      </c>
      <c r="C37" s="92"/>
      <c r="D37" s="93" t="s">
        <v>15</v>
      </c>
      <c r="E37" s="122">
        <f>E48+E78+E38</f>
        <v>481000</v>
      </c>
      <c r="F37" s="161"/>
      <c r="G37" s="161"/>
      <c r="H37" s="161"/>
      <c r="I37" s="150"/>
      <c r="J37" s="36"/>
    </row>
    <row r="38" spans="1:10" ht="12.75">
      <c r="A38" s="123">
        <v>6610</v>
      </c>
      <c r="B38" s="116">
        <v>10</v>
      </c>
      <c r="C38" s="22"/>
      <c r="D38" s="110" t="s">
        <v>108</v>
      </c>
      <c r="E38" s="95">
        <f>E39+E42</f>
        <v>114000</v>
      </c>
      <c r="F38" s="161"/>
      <c r="G38" s="161"/>
      <c r="H38" s="161"/>
      <c r="I38" s="36"/>
      <c r="J38" s="36"/>
    </row>
    <row r="39" spans="1:10" ht="12.75">
      <c r="A39" s="83"/>
      <c r="B39" s="120">
        <v>10.01</v>
      </c>
      <c r="C39" s="117"/>
      <c r="D39" s="117" t="s">
        <v>116</v>
      </c>
      <c r="E39" s="95">
        <f>E40+E41</f>
        <v>84000</v>
      </c>
      <c r="F39" s="161"/>
      <c r="G39" s="161"/>
      <c r="H39" s="162"/>
      <c r="I39" s="36"/>
      <c r="J39" s="36"/>
    </row>
    <row r="40" spans="1:10" ht="12.75">
      <c r="A40" s="83"/>
      <c r="B40" s="118">
        <v>10.01</v>
      </c>
      <c r="C40" s="20">
        <v>1</v>
      </c>
      <c r="D40" s="119" t="s">
        <v>124</v>
      </c>
      <c r="E40" s="96">
        <v>70000</v>
      </c>
      <c r="F40" s="162"/>
      <c r="G40" s="162"/>
      <c r="H40" s="161"/>
      <c r="I40" s="36"/>
      <c r="J40" s="36"/>
    </row>
    <row r="41" spans="1:10" ht="12.75">
      <c r="A41" s="83"/>
      <c r="B41" s="118">
        <v>10.01</v>
      </c>
      <c r="C41" s="20">
        <v>5</v>
      </c>
      <c r="D41" s="119" t="s">
        <v>125</v>
      </c>
      <c r="E41" s="96">
        <v>14000</v>
      </c>
      <c r="F41" s="162"/>
      <c r="G41" s="162"/>
      <c r="H41" s="161"/>
      <c r="I41" s="36"/>
      <c r="J41" s="36"/>
    </row>
    <row r="42" spans="1:10" ht="12.75">
      <c r="A42" s="83"/>
      <c r="B42" s="116">
        <v>10.03</v>
      </c>
      <c r="C42" s="22"/>
      <c r="D42" s="23" t="s">
        <v>110</v>
      </c>
      <c r="E42" s="95">
        <f>E43+E45+E47+E44+E46</f>
        <v>30000</v>
      </c>
      <c r="F42" s="161"/>
      <c r="G42" s="161"/>
      <c r="H42" s="161"/>
      <c r="I42" s="36"/>
      <c r="J42" s="36"/>
    </row>
    <row r="43" spans="1:10" ht="12.75">
      <c r="A43" s="83"/>
      <c r="B43" s="118"/>
      <c r="C43" s="20" t="s">
        <v>36</v>
      </c>
      <c r="D43" s="30" t="s">
        <v>111</v>
      </c>
      <c r="E43" s="96">
        <v>22000</v>
      </c>
      <c r="F43" s="162"/>
      <c r="G43" s="162"/>
      <c r="H43" s="162"/>
      <c r="I43" s="36"/>
      <c r="J43" s="36"/>
    </row>
    <row r="44" spans="1:10" ht="12.75">
      <c r="A44" s="83"/>
      <c r="B44" s="118"/>
      <c r="C44" s="20" t="s">
        <v>37</v>
      </c>
      <c r="D44" s="30" t="s">
        <v>112</v>
      </c>
      <c r="E44" s="96">
        <v>1000</v>
      </c>
      <c r="F44" s="162"/>
      <c r="G44" s="162"/>
      <c r="H44" s="162"/>
      <c r="I44" s="36"/>
      <c r="J44" s="36"/>
    </row>
    <row r="45" spans="1:10" ht="12.75">
      <c r="A45" s="83"/>
      <c r="B45" s="118"/>
      <c r="C45" s="20" t="s">
        <v>38</v>
      </c>
      <c r="D45" s="30" t="s">
        <v>113</v>
      </c>
      <c r="E45" s="96">
        <v>5000</v>
      </c>
      <c r="F45" s="162"/>
      <c r="G45" s="162"/>
      <c r="H45" s="162"/>
      <c r="I45" s="36"/>
      <c r="J45" s="36"/>
    </row>
    <row r="46" spans="1:10" ht="12.75">
      <c r="A46" s="83"/>
      <c r="B46" s="118"/>
      <c r="C46" s="20" t="s">
        <v>39</v>
      </c>
      <c r="D46" s="30" t="s">
        <v>114</v>
      </c>
      <c r="E46" s="96">
        <v>1000</v>
      </c>
      <c r="F46" s="162"/>
      <c r="G46" s="162"/>
      <c r="H46" s="162"/>
      <c r="I46" s="36"/>
      <c r="J46" s="36"/>
    </row>
    <row r="47" spans="1:10" ht="13.5" thickBot="1">
      <c r="A47" s="89"/>
      <c r="B47" s="124"/>
      <c r="C47" s="125" t="s">
        <v>41</v>
      </c>
      <c r="D47" s="126" t="s">
        <v>115</v>
      </c>
      <c r="E47" s="180">
        <v>1000</v>
      </c>
      <c r="F47" s="162"/>
      <c r="G47" s="162"/>
      <c r="H47" s="162"/>
      <c r="I47" s="36"/>
      <c r="J47" s="36"/>
    </row>
    <row r="48" spans="1:11" ht="12.75">
      <c r="A48" s="88"/>
      <c r="B48" s="64">
        <v>20</v>
      </c>
      <c r="C48" s="25"/>
      <c r="D48" s="63" t="s">
        <v>17</v>
      </c>
      <c r="E48" s="115">
        <f>E49+E59+E61+E66+E72+E74+E75+E76+E70+E73</f>
        <v>367000</v>
      </c>
      <c r="F48" s="163"/>
      <c r="G48" s="163"/>
      <c r="H48" s="163"/>
      <c r="I48" s="36"/>
      <c r="J48" s="36"/>
      <c r="K48" s="36"/>
    </row>
    <row r="49" spans="1:11" ht="12.75">
      <c r="A49" s="83"/>
      <c r="B49" s="22">
        <v>20.01</v>
      </c>
      <c r="C49" s="22"/>
      <c r="D49" s="68" t="s">
        <v>19</v>
      </c>
      <c r="E49" s="95">
        <f>E50+E51+E52+E53+E54+E55+E56+E57+E58</f>
        <v>196000</v>
      </c>
      <c r="F49" s="161"/>
      <c r="G49" s="161"/>
      <c r="H49" s="161"/>
      <c r="I49" s="36"/>
      <c r="K49" s="36"/>
    </row>
    <row r="50" spans="1:11" ht="12.75">
      <c r="A50" s="83"/>
      <c r="B50" s="22"/>
      <c r="C50" s="20" t="s">
        <v>36</v>
      </c>
      <c r="D50" s="30" t="s">
        <v>44</v>
      </c>
      <c r="E50" s="96">
        <v>15000</v>
      </c>
      <c r="F50" s="162"/>
      <c r="G50" s="162"/>
      <c r="H50" s="162"/>
      <c r="I50" s="36"/>
      <c r="K50" s="36"/>
    </row>
    <row r="51" spans="1:11" ht="12.75">
      <c r="A51" s="83"/>
      <c r="B51" s="22"/>
      <c r="C51" s="20" t="s">
        <v>37</v>
      </c>
      <c r="D51" s="30" t="s">
        <v>45</v>
      </c>
      <c r="E51" s="96">
        <v>3000</v>
      </c>
      <c r="F51" s="162"/>
      <c r="G51" s="162"/>
      <c r="H51" s="162"/>
      <c r="I51" s="36"/>
      <c r="K51" s="36"/>
    </row>
    <row r="52" spans="1:11" ht="12.75">
      <c r="A52" s="83"/>
      <c r="B52" s="22"/>
      <c r="C52" s="20" t="s">
        <v>38</v>
      </c>
      <c r="D52" s="30" t="s">
        <v>46</v>
      </c>
      <c r="E52" s="96">
        <v>60000</v>
      </c>
      <c r="F52" s="162"/>
      <c r="G52" s="162"/>
      <c r="H52" s="162"/>
      <c r="I52" s="36"/>
      <c r="K52" s="36"/>
    </row>
    <row r="53" spans="1:11" ht="12.75">
      <c r="A53" s="83"/>
      <c r="B53" s="22"/>
      <c r="C53" s="20" t="s">
        <v>39</v>
      </c>
      <c r="D53" s="30" t="s">
        <v>47</v>
      </c>
      <c r="E53" s="96">
        <v>10000</v>
      </c>
      <c r="F53" s="162"/>
      <c r="G53" s="162"/>
      <c r="H53" s="162"/>
      <c r="I53" s="36"/>
      <c r="K53" s="36"/>
    </row>
    <row r="54" spans="1:11" ht="12.75">
      <c r="A54" s="83"/>
      <c r="B54" s="22"/>
      <c r="C54" s="20" t="s">
        <v>40</v>
      </c>
      <c r="D54" s="30" t="s">
        <v>48</v>
      </c>
      <c r="E54" s="96">
        <v>35000</v>
      </c>
      <c r="F54" s="162"/>
      <c r="G54" s="162"/>
      <c r="H54" s="162"/>
      <c r="I54" s="36"/>
      <c r="K54" s="36"/>
    </row>
    <row r="55" spans="1:11" ht="12.75">
      <c r="A55" s="83"/>
      <c r="B55" s="22"/>
      <c r="C55" s="20" t="s">
        <v>41</v>
      </c>
      <c r="D55" s="30" t="s">
        <v>89</v>
      </c>
      <c r="E55" s="96"/>
      <c r="F55" s="162"/>
      <c r="G55" s="162"/>
      <c r="H55" s="162"/>
      <c r="I55" s="36"/>
      <c r="K55" s="36"/>
    </row>
    <row r="56" spans="1:11" ht="12.75">
      <c r="A56" s="83"/>
      <c r="B56" s="22"/>
      <c r="C56" s="20" t="s">
        <v>42</v>
      </c>
      <c r="D56" s="30" t="s">
        <v>49</v>
      </c>
      <c r="E56" s="96">
        <v>10000</v>
      </c>
      <c r="F56" s="162"/>
      <c r="G56" s="162"/>
      <c r="H56" s="162"/>
      <c r="I56" s="36"/>
      <c r="K56" s="36"/>
    </row>
    <row r="57" spans="1:11" ht="12.75">
      <c r="A57" s="83"/>
      <c r="B57" s="22"/>
      <c r="C57" s="20" t="s">
        <v>43</v>
      </c>
      <c r="D57" s="30" t="s">
        <v>50</v>
      </c>
      <c r="E57" s="96">
        <v>11000</v>
      </c>
      <c r="F57" s="162"/>
      <c r="G57" s="162"/>
      <c r="H57" s="162"/>
      <c r="I57" s="36"/>
      <c r="K57" s="36"/>
    </row>
    <row r="58" spans="1:11" ht="12.75">
      <c r="A58" s="83"/>
      <c r="B58" s="24">
        <v>20.01</v>
      </c>
      <c r="C58" s="11">
        <v>30</v>
      </c>
      <c r="D58" s="29" t="s">
        <v>35</v>
      </c>
      <c r="E58" s="96">
        <v>52000</v>
      </c>
      <c r="F58" s="162"/>
      <c r="G58" s="162"/>
      <c r="H58" s="162"/>
      <c r="I58" s="36"/>
      <c r="K58" s="36"/>
    </row>
    <row r="59" spans="1:11" ht="12.75">
      <c r="A59" s="83"/>
      <c r="B59" s="22">
        <v>20.02</v>
      </c>
      <c r="C59" s="22"/>
      <c r="D59" s="68" t="s">
        <v>20</v>
      </c>
      <c r="E59" s="95">
        <v>29000</v>
      </c>
      <c r="F59" s="162"/>
      <c r="G59" s="163"/>
      <c r="H59" s="161"/>
      <c r="I59" s="36"/>
      <c r="K59" s="36"/>
    </row>
    <row r="60" spans="1:11" ht="12.75">
      <c r="A60" s="83"/>
      <c r="B60" s="22">
        <v>20.03</v>
      </c>
      <c r="C60" s="22" t="s">
        <v>36</v>
      </c>
      <c r="D60" s="68" t="s">
        <v>99</v>
      </c>
      <c r="E60" s="181"/>
      <c r="F60" s="163"/>
      <c r="G60" s="163"/>
      <c r="H60" s="161"/>
      <c r="I60" s="36"/>
      <c r="K60" s="36"/>
    </row>
    <row r="61" spans="1:9" ht="12.75">
      <c r="A61" s="83"/>
      <c r="B61" s="22">
        <v>20.04</v>
      </c>
      <c r="C61" s="22"/>
      <c r="D61" s="68" t="s">
        <v>21</v>
      </c>
      <c r="E61" s="97">
        <f>E62+E63+E64+E65</f>
        <v>2000</v>
      </c>
      <c r="F61" s="166"/>
      <c r="G61" s="168"/>
      <c r="H61" s="166"/>
      <c r="I61" s="36"/>
    </row>
    <row r="62" spans="1:9" ht="12.75">
      <c r="A62" s="83"/>
      <c r="B62" s="22">
        <v>20.04</v>
      </c>
      <c r="C62" s="20" t="s">
        <v>36</v>
      </c>
      <c r="D62" s="29" t="s">
        <v>51</v>
      </c>
      <c r="E62" s="90"/>
      <c r="F62" s="162"/>
      <c r="G62" s="165"/>
      <c r="H62" s="162"/>
      <c r="I62" s="36"/>
    </row>
    <row r="63" spans="1:9" ht="12.75">
      <c r="A63" s="83"/>
      <c r="B63" s="11"/>
      <c r="C63" s="20" t="s">
        <v>37</v>
      </c>
      <c r="D63" s="108" t="s">
        <v>22</v>
      </c>
      <c r="E63" s="96">
        <v>2000</v>
      </c>
      <c r="F63" s="162"/>
      <c r="G63" s="165"/>
      <c r="H63" s="162"/>
      <c r="I63" s="36"/>
    </row>
    <row r="64" spans="1:9" ht="12.75">
      <c r="A64" s="83"/>
      <c r="B64" s="22"/>
      <c r="C64" s="20" t="s">
        <v>38</v>
      </c>
      <c r="D64" s="29" t="s">
        <v>52</v>
      </c>
      <c r="E64" s="90"/>
      <c r="F64" s="162"/>
      <c r="G64" s="165"/>
      <c r="H64" s="162"/>
      <c r="I64" s="36"/>
    </row>
    <row r="65" spans="1:9" ht="12.75">
      <c r="A65" s="83"/>
      <c r="B65" s="11"/>
      <c r="C65" s="20" t="s">
        <v>39</v>
      </c>
      <c r="D65" s="11" t="s">
        <v>53</v>
      </c>
      <c r="E65" s="90"/>
      <c r="F65" s="162"/>
      <c r="G65" s="162"/>
      <c r="H65" s="162"/>
      <c r="I65" s="36"/>
    </row>
    <row r="66" spans="1:9" ht="12.75">
      <c r="A66" s="83"/>
      <c r="B66" s="22">
        <v>20.05</v>
      </c>
      <c r="C66" s="22"/>
      <c r="D66" s="23" t="s">
        <v>23</v>
      </c>
      <c r="E66" s="97">
        <f>E67+E68+E69</f>
        <v>0</v>
      </c>
      <c r="F66" s="166"/>
      <c r="G66" s="166"/>
      <c r="H66" s="166"/>
      <c r="I66" s="36"/>
    </row>
    <row r="67" spans="1:9" ht="12.75">
      <c r="A67" s="83"/>
      <c r="B67" s="22"/>
      <c r="C67" s="20" t="s">
        <v>36</v>
      </c>
      <c r="D67" s="30" t="s">
        <v>55</v>
      </c>
      <c r="E67" s="90"/>
      <c r="F67" s="169"/>
      <c r="G67" s="166"/>
      <c r="H67" s="169"/>
      <c r="I67" s="36"/>
    </row>
    <row r="68" spans="1:9" ht="12.75">
      <c r="A68" s="83"/>
      <c r="B68" s="22"/>
      <c r="C68" s="20" t="s">
        <v>38</v>
      </c>
      <c r="D68" s="70" t="s">
        <v>56</v>
      </c>
      <c r="E68" s="90"/>
      <c r="F68" s="169"/>
      <c r="G68" s="169"/>
      <c r="H68" s="169"/>
      <c r="I68" s="36"/>
    </row>
    <row r="69" spans="1:9" ht="12.75">
      <c r="A69" s="83"/>
      <c r="B69" s="11"/>
      <c r="C69" s="11" t="s">
        <v>54</v>
      </c>
      <c r="D69" s="12" t="s">
        <v>24</v>
      </c>
      <c r="E69" s="182"/>
      <c r="F69" s="162"/>
      <c r="G69" s="162"/>
      <c r="H69" s="162"/>
      <c r="I69" s="36"/>
    </row>
    <row r="70" spans="1:9" ht="12.75">
      <c r="A70" s="83"/>
      <c r="B70" s="22">
        <v>20.06</v>
      </c>
      <c r="C70" s="22"/>
      <c r="D70" s="68" t="s">
        <v>90</v>
      </c>
      <c r="E70" s="95">
        <f>E71</f>
        <v>31000</v>
      </c>
      <c r="F70" s="161"/>
      <c r="G70" s="161"/>
      <c r="H70" s="161"/>
      <c r="I70" s="36"/>
    </row>
    <row r="71" spans="1:9" ht="12.75">
      <c r="A71" s="83"/>
      <c r="B71" s="11">
        <v>20.06</v>
      </c>
      <c r="C71" s="11" t="s">
        <v>36</v>
      </c>
      <c r="D71" s="13" t="s">
        <v>91</v>
      </c>
      <c r="E71" s="96">
        <v>31000</v>
      </c>
      <c r="F71" s="162"/>
      <c r="G71" s="162"/>
      <c r="H71" s="162"/>
      <c r="I71" s="36"/>
    </row>
    <row r="72" spans="1:9" ht="12.75">
      <c r="A72" s="83"/>
      <c r="B72" s="22">
        <v>20.09</v>
      </c>
      <c r="C72" s="22"/>
      <c r="D72" s="23" t="s">
        <v>25</v>
      </c>
      <c r="E72" s="95"/>
      <c r="F72" s="161"/>
      <c r="G72" s="161"/>
      <c r="H72" s="161"/>
      <c r="I72" s="36"/>
    </row>
    <row r="73" spans="1:9" ht="12.75">
      <c r="A73" s="83"/>
      <c r="B73" s="22">
        <v>20.11</v>
      </c>
      <c r="C73" s="22"/>
      <c r="D73" s="23" t="s">
        <v>93</v>
      </c>
      <c r="E73" s="95"/>
      <c r="F73" s="161"/>
      <c r="G73" s="161"/>
      <c r="H73" s="161"/>
      <c r="I73" s="36"/>
    </row>
    <row r="74" spans="1:9" ht="12.75">
      <c r="A74" s="83"/>
      <c r="B74" s="22">
        <v>20.13</v>
      </c>
      <c r="C74" s="22"/>
      <c r="D74" s="23" t="s">
        <v>26</v>
      </c>
      <c r="E74" s="95">
        <v>10000</v>
      </c>
      <c r="F74" s="162"/>
      <c r="G74" s="161"/>
      <c r="H74" s="161"/>
      <c r="I74" s="36"/>
    </row>
    <row r="75" spans="1:9" ht="12.75">
      <c r="A75" s="83"/>
      <c r="B75" s="22">
        <v>20.14</v>
      </c>
      <c r="C75" s="22"/>
      <c r="D75" s="23" t="s">
        <v>27</v>
      </c>
      <c r="E75" s="95">
        <v>0</v>
      </c>
      <c r="F75" s="161"/>
      <c r="G75" s="161"/>
      <c r="H75" s="161"/>
      <c r="I75" s="36"/>
    </row>
    <row r="76" spans="1:9" ht="12.75">
      <c r="A76" s="84"/>
      <c r="B76" s="53">
        <v>20.3</v>
      </c>
      <c r="C76" s="54"/>
      <c r="D76" s="55" t="s">
        <v>7</v>
      </c>
      <c r="E76" s="94">
        <f>SUM(E77)</f>
        <v>99000</v>
      </c>
      <c r="F76" s="161"/>
      <c r="G76" s="161"/>
      <c r="H76" s="161"/>
      <c r="I76" s="36"/>
    </row>
    <row r="77" spans="1:9" ht="13.5" thickBot="1">
      <c r="A77" s="85"/>
      <c r="B77" s="38">
        <v>20.3</v>
      </c>
      <c r="C77" s="39">
        <v>30</v>
      </c>
      <c r="D77" s="37" t="s">
        <v>57</v>
      </c>
      <c r="E77" s="183">
        <v>99000</v>
      </c>
      <c r="F77" s="162"/>
      <c r="G77" s="170"/>
      <c r="H77" s="170"/>
      <c r="I77" s="36"/>
    </row>
    <row r="78" spans="1:8" ht="13.5" thickBot="1">
      <c r="A78" s="40"/>
      <c r="B78" s="44">
        <v>51</v>
      </c>
      <c r="C78" s="41"/>
      <c r="D78" s="46" t="s">
        <v>58</v>
      </c>
      <c r="E78" s="184"/>
      <c r="F78" s="167"/>
      <c r="G78" s="167"/>
      <c r="H78" s="167"/>
    </row>
    <row r="79" spans="1:8" ht="12.75">
      <c r="A79" s="84"/>
      <c r="B79" s="42" t="s">
        <v>59</v>
      </c>
      <c r="C79" s="43"/>
      <c r="D79" s="154" t="s">
        <v>60</v>
      </c>
      <c r="E79" s="115"/>
      <c r="F79" s="163"/>
      <c r="G79" s="163"/>
      <c r="H79" s="163"/>
    </row>
    <row r="80" spans="1:8" ht="12.75">
      <c r="A80" s="85"/>
      <c r="B80" s="1" t="s">
        <v>59</v>
      </c>
      <c r="C80" s="11">
        <v>3</v>
      </c>
      <c r="D80" s="13" t="s">
        <v>94</v>
      </c>
      <c r="E80" s="145"/>
      <c r="F80" s="165"/>
      <c r="G80" s="165"/>
      <c r="H80" s="165"/>
    </row>
    <row r="81" spans="1:8" ht="12.75">
      <c r="A81" s="83"/>
      <c r="B81" s="11" t="s">
        <v>62</v>
      </c>
      <c r="C81" s="4">
        <v>25</v>
      </c>
      <c r="D81" s="13" t="s">
        <v>61</v>
      </c>
      <c r="E81" s="90"/>
      <c r="F81" s="165"/>
      <c r="G81" s="165"/>
      <c r="H81" s="165"/>
    </row>
    <row r="82" spans="1:8" ht="12.75">
      <c r="A82" s="85"/>
      <c r="B82" s="45" t="s">
        <v>62</v>
      </c>
      <c r="C82" s="45"/>
      <c r="D82" s="17" t="s">
        <v>63</v>
      </c>
      <c r="E82" s="185"/>
      <c r="F82" s="167"/>
      <c r="G82" s="167"/>
      <c r="H82" s="167"/>
    </row>
    <row r="83" spans="1:8" ht="12.75">
      <c r="A83" s="85"/>
      <c r="B83" s="4" t="s">
        <v>62</v>
      </c>
      <c r="C83" s="4">
        <v>8</v>
      </c>
      <c r="D83" s="21" t="s">
        <v>64</v>
      </c>
      <c r="E83" s="145"/>
      <c r="F83" s="165"/>
      <c r="G83" s="165"/>
      <c r="H83" s="165"/>
    </row>
    <row r="84" spans="1:8" ht="12.75">
      <c r="A84" s="85"/>
      <c r="B84" s="4" t="s">
        <v>62</v>
      </c>
      <c r="C84" s="4">
        <v>11</v>
      </c>
      <c r="D84" s="21" t="s">
        <v>100</v>
      </c>
      <c r="E84" s="145"/>
      <c r="F84" s="165"/>
      <c r="G84" s="165"/>
      <c r="H84" s="165"/>
    </row>
    <row r="85" spans="1:8" ht="12.75">
      <c r="A85" s="85"/>
      <c r="B85" s="4" t="s">
        <v>65</v>
      </c>
      <c r="C85" s="4">
        <v>12</v>
      </c>
      <c r="D85" s="21" t="s">
        <v>97</v>
      </c>
      <c r="E85" s="145"/>
      <c r="F85" s="165"/>
      <c r="G85" s="165"/>
      <c r="H85" s="165"/>
    </row>
    <row r="86" spans="1:8" ht="12.75">
      <c r="A86" s="111">
        <v>70</v>
      </c>
      <c r="B86" s="112"/>
      <c r="C86" s="43"/>
      <c r="D86" s="18" t="s">
        <v>70</v>
      </c>
      <c r="E86" s="186">
        <f>E88+E93</f>
        <v>130000</v>
      </c>
      <c r="F86" s="167"/>
      <c r="G86" s="167"/>
      <c r="H86" s="167"/>
    </row>
    <row r="87" spans="1:8" ht="12.75">
      <c r="A87" s="187"/>
      <c r="B87" s="101">
        <v>71</v>
      </c>
      <c r="C87" s="49"/>
      <c r="D87" s="50" t="s">
        <v>88</v>
      </c>
      <c r="E87" s="75">
        <f>E88+E93</f>
        <v>130000</v>
      </c>
      <c r="F87" s="167"/>
      <c r="G87" s="167"/>
      <c r="H87" s="167"/>
    </row>
    <row r="88" spans="1:8" ht="12.75">
      <c r="A88" s="132"/>
      <c r="B88" s="86" t="s">
        <v>71</v>
      </c>
      <c r="C88" s="51"/>
      <c r="D88" s="153" t="s">
        <v>72</v>
      </c>
      <c r="E88" s="188">
        <f>E89+E90+E91</f>
        <v>130000</v>
      </c>
      <c r="F88" s="167"/>
      <c r="G88" s="167"/>
      <c r="H88" s="167"/>
    </row>
    <row r="89" spans="1:9" ht="12.75">
      <c r="A89" s="189"/>
      <c r="B89" s="83" t="s">
        <v>73</v>
      </c>
      <c r="C89" s="11" t="s">
        <v>74</v>
      </c>
      <c r="D89" s="13" t="s">
        <v>75</v>
      </c>
      <c r="E89" s="90"/>
      <c r="F89" s="165"/>
      <c r="G89" s="165"/>
      <c r="H89" s="165"/>
      <c r="I89" s="71"/>
    </row>
    <row r="90" spans="1:10" ht="12.75">
      <c r="A90" s="189"/>
      <c r="B90" s="83" t="s">
        <v>71</v>
      </c>
      <c r="C90" s="11" t="s">
        <v>76</v>
      </c>
      <c r="D90" s="13" t="s">
        <v>77</v>
      </c>
      <c r="E90" s="90">
        <v>130000</v>
      </c>
      <c r="F90" s="165"/>
      <c r="G90" s="165"/>
      <c r="H90" s="165"/>
      <c r="I90" s="72"/>
      <c r="J90" s="3"/>
    </row>
    <row r="91" spans="1:10" ht="12.75">
      <c r="A91" s="189"/>
      <c r="B91" s="83" t="s">
        <v>71</v>
      </c>
      <c r="C91" s="11" t="s">
        <v>78</v>
      </c>
      <c r="D91" s="13" t="s">
        <v>80</v>
      </c>
      <c r="E91" s="90"/>
      <c r="F91" s="165"/>
      <c r="G91" s="165"/>
      <c r="H91" s="165"/>
      <c r="I91" s="78"/>
      <c r="J91" s="3"/>
    </row>
    <row r="92" spans="1:10" ht="12.75">
      <c r="A92" s="189"/>
      <c r="B92" s="83" t="s">
        <v>71</v>
      </c>
      <c r="C92" s="11">
        <v>30</v>
      </c>
      <c r="D92" s="13" t="s">
        <v>81</v>
      </c>
      <c r="E92" s="90"/>
      <c r="F92" s="165"/>
      <c r="G92" s="165"/>
      <c r="H92" s="165"/>
      <c r="I92" s="79"/>
      <c r="J92" s="3"/>
    </row>
    <row r="93" spans="1:10" ht="13.5" thickBot="1">
      <c r="A93" s="190"/>
      <c r="B93" s="85" t="s">
        <v>79</v>
      </c>
      <c r="C93" s="4"/>
      <c r="D93" s="21" t="s">
        <v>82</v>
      </c>
      <c r="E93" s="145"/>
      <c r="F93" s="165"/>
      <c r="G93" s="165"/>
      <c r="H93" s="165"/>
      <c r="I93" s="80"/>
      <c r="J93" s="3"/>
    </row>
    <row r="94" spans="1:10" ht="13.5" thickBot="1">
      <c r="A94" s="82"/>
      <c r="B94" s="91"/>
      <c r="C94" s="92"/>
      <c r="D94" s="93" t="s">
        <v>28</v>
      </c>
      <c r="E94" s="122">
        <f>E95+E97</f>
        <v>611000</v>
      </c>
      <c r="F94" s="161"/>
      <c r="G94" s="161"/>
      <c r="H94" s="161"/>
      <c r="I94" s="72"/>
      <c r="J94" s="3"/>
    </row>
    <row r="95" spans="1:10" ht="12.75">
      <c r="A95" s="88" t="s">
        <v>66</v>
      </c>
      <c r="B95" s="11"/>
      <c r="C95" s="11"/>
      <c r="D95" s="13" t="s">
        <v>29</v>
      </c>
      <c r="E95" s="147">
        <f>E36</f>
        <v>611000</v>
      </c>
      <c r="F95" s="170"/>
      <c r="G95" s="170"/>
      <c r="H95" s="170"/>
      <c r="I95" s="78"/>
      <c r="J95" s="3"/>
    </row>
    <row r="96" spans="1:10" ht="12.75">
      <c r="A96" s="83" t="s">
        <v>31</v>
      </c>
      <c r="B96" s="76"/>
      <c r="C96" s="11"/>
      <c r="D96" s="10" t="s">
        <v>30</v>
      </c>
      <c r="E96" s="147">
        <v>0</v>
      </c>
      <c r="F96" s="170"/>
      <c r="G96" s="170"/>
      <c r="H96" s="170"/>
      <c r="I96" s="3"/>
      <c r="J96" s="3"/>
    </row>
    <row r="97" spans="1:10" ht="12.75">
      <c r="A97" s="84"/>
      <c r="B97" s="2">
        <v>50</v>
      </c>
      <c r="C97" s="5"/>
      <c r="D97" s="9" t="s">
        <v>32</v>
      </c>
      <c r="E97" s="98"/>
      <c r="F97" s="169"/>
      <c r="G97" s="169"/>
      <c r="H97" s="169"/>
      <c r="I97" s="79"/>
      <c r="J97" s="3"/>
    </row>
    <row r="98" spans="1:8" ht="13.5" thickBot="1">
      <c r="A98" s="89"/>
      <c r="B98" s="148">
        <v>50</v>
      </c>
      <c r="C98" s="99">
        <v>50</v>
      </c>
      <c r="D98" s="144" t="s">
        <v>33</v>
      </c>
      <c r="E98" s="149"/>
      <c r="F98" s="169"/>
      <c r="G98" s="169"/>
      <c r="H98" s="169"/>
    </row>
    <row r="99" spans="6:8" ht="12.75">
      <c r="F99" s="26"/>
      <c r="G99" s="26"/>
      <c r="H99" s="26"/>
    </row>
    <row r="100" spans="3:10" ht="12.75">
      <c r="C100" s="19"/>
      <c r="D100" s="104" t="s">
        <v>107</v>
      </c>
      <c r="E100" s="106" t="s">
        <v>120</v>
      </c>
      <c r="F100" s="106"/>
      <c r="G100" s="106"/>
      <c r="I100" s="27"/>
      <c r="J100" s="27"/>
    </row>
    <row r="101" spans="3:10" ht="12.75">
      <c r="C101" s="19"/>
      <c r="D101" s="104" t="s">
        <v>122</v>
      </c>
      <c r="E101" s="106" t="s">
        <v>118</v>
      </c>
      <c r="F101" s="106"/>
      <c r="G101" s="106"/>
      <c r="I101" s="27"/>
      <c r="J101" s="27"/>
    </row>
  </sheetData>
  <printOptions/>
  <pageMargins left="0.75" right="0.75" top="0.48" bottom="0.16" header="0.31" footer="0.19"/>
  <pageSetup horizontalDpi="600" verticalDpi="600" orientation="portrait" paperSize="9" scale="92" r:id="rId1"/>
  <rowBreaks count="1" manualBreakCount="1">
    <brk id="47" max="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E76" sqref="E76"/>
    </sheetView>
  </sheetViews>
  <sheetFormatPr defaultColWidth="9.140625" defaultRowHeight="12.75"/>
  <cols>
    <col min="1" max="1" width="4.140625" style="0" bestFit="1" customWidth="1"/>
    <col min="2" max="2" width="6.421875" style="0" customWidth="1"/>
    <col min="3" max="3" width="3.7109375" style="0" customWidth="1"/>
    <col min="4" max="4" width="41.140625" style="0" customWidth="1"/>
    <col min="5" max="5" width="17.8515625" style="0" customWidth="1"/>
    <col min="6" max="6" width="11.28125" style="0" customWidth="1"/>
    <col min="7" max="7" width="10.7109375" style="0" customWidth="1"/>
    <col min="8" max="9" width="11.57421875" style="0" customWidth="1"/>
    <col min="10" max="10" width="10.00390625" style="0" customWidth="1"/>
    <col min="11" max="11" width="12.28125" style="0" customWidth="1"/>
  </cols>
  <sheetData>
    <row r="1" spans="3:4" ht="15">
      <c r="C1" s="15" t="s">
        <v>95</v>
      </c>
      <c r="D1" s="16"/>
    </row>
    <row r="2" spans="3:4" ht="15">
      <c r="C2" s="16" t="s">
        <v>9</v>
      </c>
      <c r="D2" s="211" t="s">
        <v>10</v>
      </c>
    </row>
    <row r="3" spans="3:4" ht="15">
      <c r="C3" s="16"/>
      <c r="D3" s="15"/>
    </row>
    <row r="4" spans="3:4" ht="15.75">
      <c r="C4" s="16"/>
      <c r="D4" s="241" t="s">
        <v>126</v>
      </c>
    </row>
    <row r="5" spans="3:5" ht="18">
      <c r="C5" s="14"/>
      <c r="D5" s="241" t="s">
        <v>127</v>
      </c>
      <c r="E5" s="14"/>
    </row>
    <row r="6" spans="3:9" ht="18">
      <c r="C6" s="14"/>
      <c r="D6" s="240" t="s">
        <v>83</v>
      </c>
      <c r="E6" s="14"/>
      <c r="F6" s="14"/>
      <c r="H6" s="212"/>
      <c r="I6" s="3"/>
    </row>
    <row r="7" spans="5:9" ht="13.5" thickBot="1">
      <c r="E7" t="s">
        <v>130</v>
      </c>
      <c r="F7" s="3"/>
      <c r="G7" s="3"/>
      <c r="H7" s="212"/>
      <c r="I7" s="3"/>
    </row>
    <row r="8" spans="1:8" ht="12.75">
      <c r="A8" s="102"/>
      <c r="B8" s="171"/>
      <c r="C8" s="172"/>
      <c r="D8" s="208"/>
      <c r="E8" s="242" t="s">
        <v>129</v>
      </c>
      <c r="F8" s="3"/>
      <c r="G8" s="3"/>
      <c r="H8" s="3"/>
    </row>
    <row r="9" spans="1:8" ht="12.75">
      <c r="A9" s="173" t="s">
        <v>0</v>
      </c>
      <c r="B9" s="8" t="s">
        <v>1</v>
      </c>
      <c r="C9" s="226" t="s">
        <v>3</v>
      </c>
      <c r="D9" s="209"/>
      <c r="E9" s="243">
        <v>2011</v>
      </c>
      <c r="F9" s="3"/>
      <c r="G9" s="3"/>
      <c r="H9" s="3"/>
    </row>
    <row r="10" spans="1:8" ht="13.5" thickBot="1">
      <c r="A10" s="194" t="s">
        <v>5</v>
      </c>
      <c r="B10" s="195" t="s">
        <v>2</v>
      </c>
      <c r="C10" s="227" t="s">
        <v>4</v>
      </c>
      <c r="D10" s="210" t="s">
        <v>6</v>
      </c>
      <c r="E10" s="244"/>
      <c r="F10" s="3"/>
      <c r="G10" s="3"/>
      <c r="H10" s="3"/>
    </row>
    <row r="11" spans="1:10" ht="13.5" thickBot="1">
      <c r="A11" s="57">
        <v>10</v>
      </c>
      <c r="B11" s="199"/>
      <c r="C11" s="200"/>
      <c r="D11" s="46" t="s">
        <v>11</v>
      </c>
      <c r="E11" s="35">
        <f>E49+E81+E92</f>
        <v>12257000</v>
      </c>
      <c r="F11" s="160"/>
      <c r="G11" s="160"/>
      <c r="H11" s="160"/>
      <c r="J11" s="36"/>
    </row>
    <row r="12" spans="1:8" ht="13.5" thickBot="1">
      <c r="A12" s="57">
        <v>10</v>
      </c>
      <c r="B12" s="199"/>
      <c r="C12" s="200"/>
      <c r="D12" s="46" t="s">
        <v>12</v>
      </c>
      <c r="E12" s="35">
        <f>E13+E16</f>
        <v>12257000</v>
      </c>
      <c r="F12" s="160"/>
      <c r="G12" s="160"/>
      <c r="H12" s="160"/>
    </row>
    <row r="13" spans="1:10" ht="13.5" thickBot="1">
      <c r="A13" s="57"/>
      <c r="B13" s="199"/>
      <c r="C13" s="200"/>
      <c r="D13" s="46" t="s">
        <v>98</v>
      </c>
      <c r="E13" s="223">
        <f>E15</f>
        <v>12257000</v>
      </c>
      <c r="F13" s="161"/>
      <c r="G13" s="161"/>
      <c r="H13" s="161"/>
      <c r="J13" s="3"/>
    </row>
    <row r="14" spans="1:10" ht="12.75">
      <c r="A14" s="84"/>
      <c r="B14" s="3"/>
      <c r="C14" s="5"/>
      <c r="D14" s="9" t="s">
        <v>67</v>
      </c>
      <c r="E14" s="176"/>
      <c r="F14" s="162"/>
      <c r="G14" s="162"/>
      <c r="H14" s="162"/>
      <c r="J14" s="225"/>
    </row>
    <row r="15" spans="1:10" ht="13.5" thickBot="1">
      <c r="A15" s="113"/>
      <c r="B15" s="3"/>
      <c r="C15" s="5"/>
      <c r="D15" s="9" t="s">
        <v>83</v>
      </c>
      <c r="E15" s="176">
        <f>E20</f>
        <v>12257000</v>
      </c>
      <c r="F15" s="162"/>
      <c r="G15" s="162"/>
      <c r="H15" s="162"/>
      <c r="I15" s="36"/>
      <c r="J15" s="79"/>
    </row>
    <row r="16" spans="1:10" ht="13.5" thickBot="1">
      <c r="A16" s="40"/>
      <c r="B16" s="47"/>
      <c r="C16" s="41"/>
      <c r="D16" s="46" t="s">
        <v>68</v>
      </c>
      <c r="E16" s="48"/>
      <c r="F16" s="163"/>
      <c r="G16" s="163"/>
      <c r="H16" s="163"/>
      <c r="J16" s="3"/>
    </row>
    <row r="17" spans="1:10" ht="12.75">
      <c r="A17" s="86"/>
      <c r="B17" s="51"/>
      <c r="C17" s="51"/>
      <c r="D17" s="52" t="s">
        <v>69</v>
      </c>
      <c r="E17" s="115"/>
      <c r="F17" s="163"/>
      <c r="G17" s="163"/>
      <c r="H17" s="163"/>
      <c r="J17" s="77"/>
    </row>
    <row r="18" spans="1:8" ht="12.75">
      <c r="A18" s="87"/>
      <c r="B18" s="49"/>
      <c r="C18" s="49"/>
      <c r="D18" s="50" t="s">
        <v>13</v>
      </c>
      <c r="E18" s="177"/>
      <c r="F18" s="163"/>
      <c r="G18" s="163"/>
      <c r="H18" s="163"/>
    </row>
    <row r="19" spans="1:8" ht="13.5" thickBot="1">
      <c r="A19" s="85">
        <v>50</v>
      </c>
      <c r="B19" s="4"/>
      <c r="C19" s="4"/>
      <c r="D19" s="58" t="s">
        <v>14</v>
      </c>
      <c r="E19" s="175"/>
      <c r="F19" s="162"/>
      <c r="G19" s="162"/>
      <c r="H19" s="162"/>
    </row>
    <row r="20" spans="1:8" ht="13.5" thickBot="1">
      <c r="A20" s="40"/>
      <c r="B20" s="41"/>
      <c r="C20" s="41"/>
      <c r="D20" s="60" t="s">
        <v>84</v>
      </c>
      <c r="E20" s="35">
        <f>E37</f>
        <v>12257000</v>
      </c>
      <c r="F20" s="160"/>
      <c r="G20" s="160"/>
      <c r="H20" s="160"/>
    </row>
    <row r="21" spans="1:10" ht="13.5" thickBot="1">
      <c r="A21" s="57"/>
      <c r="B21" s="228" t="s">
        <v>16</v>
      </c>
      <c r="C21" s="229"/>
      <c r="D21" s="33" t="s">
        <v>15</v>
      </c>
      <c r="E21" s="230">
        <f>E23+E24</f>
        <v>10246000</v>
      </c>
      <c r="F21" s="164"/>
      <c r="G21" s="164"/>
      <c r="H21" s="164"/>
      <c r="J21" s="36"/>
    </row>
    <row r="22" spans="1:8" ht="12.75">
      <c r="A22" s="88"/>
      <c r="B22" s="127">
        <v>10</v>
      </c>
      <c r="C22" s="59"/>
      <c r="D22" s="81"/>
      <c r="E22" s="178"/>
      <c r="F22" s="164"/>
      <c r="G22" s="164"/>
      <c r="H22" s="164"/>
    </row>
    <row r="23" spans="1:10" ht="13.5" thickBot="1">
      <c r="A23" s="85"/>
      <c r="B23" s="1">
        <v>20</v>
      </c>
      <c r="C23" s="4"/>
      <c r="D23" s="21" t="s">
        <v>17</v>
      </c>
      <c r="E23" s="145">
        <f>E49</f>
        <v>2547000</v>
      </c>
      <c r="F23" s="165"/>
      <c r="G23" s="165"/>
      <c r="H23" s="165"/>
      <c r="J23" s="36"/>
    </row>
    <row r="24" spans="1:9" ht="13.5" thickBot="1">
      <c r="A24" s="57"/>
      <c r="B24" s="32">
        <v>51</v>
      </c>
      <c r="C24" s="33"/>
      <c r="D24" s="34" t="s">
        <v>85</v>
      </c>
      <c r="E24" s="231">
        <f>E25+E28</f>
        <v>7699000</v>
      </c>
      <c r="F24" s="166"/>
      <c r="G24" s="166"/>
      <c r="H24" s="165"/>
      <c r="I24" s="36"/>
    </row>
    <row r="25" spans="1:8" ht="13.5" thickBot="1">
      <c r="A25" s="57"/>
      <c r="B25" s="32" t="s">
        <v>59</v>
      </c>
      <c r="C25" s="33"/>
      <c r="D25" s="34" t="s">
        <v>60</v>
      </c>
      <c r="E25" s="231">
        <f>E82</f>
        <v>99000</v>
      </c>
      <c r="F25" s="166"/>
      <c r="G25" s="166"/>
      <c r="H25" s="165"/>
    </row>
    <row r="26" spans="1:8" ht="12.75">
      <c r="A26" s="88"/>
      <c r="B26" s="232" t="s">
        <v>59</v>
      </c>
      <c r="C26" s="59" t="s">
        <v>103</v>
      </c>
      <c r="D26" s="129" t="s">
        <v>94</v>
      </c>
      <c r="E26" s="207">
        <f>E83</f>
        <v>99000</v>
      </c>
      <c r="F26" s="166"/>
      <c r="G26" s="166"/>
      <c r="H26" s="165"/>
    </row>
    <row r="27" spans="1:8" ht="13.5" thickBot="1">
      <c r="A27" s="85"/>
      <c r="B27" s="1" t="s">
        <v>59</v>
      </c>
      <c r="C27" s="4">
        <v>25</v>
      </c>
      <c r="D27" s="21" t="s">
        <v>61</v>
      </c>
      <c r="E27" s="233">
        <f>E84</f>
        <v>0</v>
      </c>
      <c r="F27" s="165"/>
      <c r="G27" s="165"/>
      <c r="H27" s="165"/>
    </row>
    <row r="28" spans="1:8" ht="13.5" thickBot="1">
      <c r="A28" s="57"/>
      <c r="B28" s="47" t="s">
        <v>62</v>
      </c>
      <c r="C28" s="41"/>
      <c r="D28" s="46" t="s">
        <v>86</v>
      </c>
      <c r="E28" s="184">
        <f>E29+E30+E31+E33+E34</f>
        <v>7600000</v>
      </c>
      <c r="F28" s="167"/>
      <c r="G28" s="167"/>
      <c r="H28" s="167"/>
    </row>
    <row r="29" spans="1:8" ht="12.75">
      <c r="A29" s="84"/>
      <c r="B29" s="234" t="s">
        <v>62</v>
      </c>
      <c r="C29" s="202" t="s">
        <v>92</v>
      </c>
      <c r="D29" s="235" t="s">
        <v>102</v>
      </c>
      <c r="E29" s="236">
        <f>E86</f>
        <v>0</v>
      </c>
      <c r="F29" s="165"/>
      <c r="G29" s="165"/>
      <c r="H29" s="167"/>
    </row>
    <row r="30" spans="1:8" ht="12.75">
      <c r="A30" s="83"/>
      <c r="B30" s="11" t="s">
        <v>62</v>
      </c>
      <c r="C30" s="11">
        <v>11</v>
      </c>
      <c r="D30" s="108" t="s">
        <v>87</v>
      </c>
      <c r="E30" s="219">
        <f>E87</f>
        <v>0</v>
      </c>
      <c r="F30" s="165"/>
      <c r="G30" s="165"/>
      <c r="H30" s="167"/>
    </row>
    <row r="31" spans="1:8" ht="12.75">
      <c r="A31" s="85"/>
      <c r="B31" s="4" t="s">
        <v>62</v>
      </c>
      <c r="C31" s="4">
        <v>12</v>
      </c>
      <c r="D31" s="107" t="s">
        <v>101</v>
      </c>
      <c r="E31" s="218">
        <f>E88</f>
        <v>0</v>
      </c>
      <c r="F31" s="213"/>
      <c r="G31" s="213"/>
      <c r="H31" s="165"/>
    </row>
    <row r="32" spans="1:8" ht="12.75">
      <c r="A32" s="84"/>
      <c r="B32" s="130" t="s">
        <v>62</v>
      </c>
      <c r="C32" s="4">
        <v>25</v>
      </c>
      <c r="D32" s="107"/>
      <c r="E32" s="218"/>
      <c r="F32" s="213"/>
      <c r="G32" s="213"/>
      <c r="H32" s="165"/>
    </row>
    <row r="33" spans="1:8" ht="12.75">
      <c r="A33" s="84"/>
      <c r="B33" s="11" t="s">
        <v>62</v>
      </c>
      <c r="C33" s="11">
        <v>26</v>
      </c>
      <c r="D33" s="108" t="s">
        <v>105</v>
      </c>
      <c r="E33" s="219">
        <f>E90</f>
        <v>0</v>
      </c>
      <c r="F33" s="214"/>
      <c r="G33" s="214"/>
      <c r="H33" s="165"/>
    </row>
    <row r="34" spans="1:8" ht="13.5" thickBot="1">
      <c r="A34" s="84"/>
      <c r="B34" s="4" t="s">
        <v>62</v>
      </c>
      <c r="C34" s="4">
        <v>27</v>
      </c>
      <c r="D34" s="58" t="s">
        <v>106</v>
      </c>
      <c r="E34" s="218">
        <f>E91</f>
        <v>7600000</v>
      </c>
      <c r="F34" s="214"/>
      <c r="G34" s="214"/>
      <c r="H34" s="165"/>
    </row>
    <row r="35" spans="1:8" ht="13.5" thickBot="1">
      <c r="A35" s="57"/>
      <c r="B35" s="44">
        <v>70</v>
      </c>
      <c r="C35" s="44"/>
      <c r="D35" s="46" t="s">
        <v>70</v>
      </c>
      <c r="E35" s="48">
        <f>E36</f>
        <v>0</v>
      </c>
      <c r="F35" s="163"/>
      <c r="G35" s="163"/>
      <c r="H35" s="163"/>
    </row>
    <row r="36" spans="1:8" ht="13.5" thickBot="1">
      <c r="A36" s="56"/>
      <c r="B36" s="62">
        <v>71</v>
      </c>
      <c r="C36" s="44"/>
      <c r="D36" s="60" t="s">
        <v>88</v>
      </c>
      <c r="E36" s="48">
        <f>E92</f>
        <v>0</v>
      </c>
      <c r="F36" s="163"/>
      <c r="G36" s="163"/>
      <c r="H36" s="163"/>
    </row>
    <row r="37" spans="1:10" ht="15.75" thickBot="1">
      <c r="A37" s="28"/>
      <c r="B37" s="65"/>
      <c r="C37" s="66"/>
      <c r="D37" s="152" t="s">
        <v>18</v>
      </c>
      <c r="E37" s="35">
        <f>E49+E92+E81</f>
        <v>12257000</v>
      </c>
      <c r="F37" s="160"/>
      <c r="G37" s="160"/>
      <c r="H37" s="160"/>
      <c r="I37" s="36"/>
      <c r="J37" s="36"/>
    </row>
    <row r="38" spans="1:10" ht="13.5" thickBot="1">
      <c r="A38" s="56"/>
      <c r="B38" s="131" t="s">
        <v>16</v>
      </c>
      <c r="C38" s="33"/>
      <c r="D38" s="34" t="s">
        <v>15</v>
      </c>
      <c r="E38" s="223">
        <f>E49+E81</f>
        <v>12257000</v>
      </c>
      <c r="F38" s="161"/>
      <c r="G38" s="161"/>
      <c r="H38" s="161"/>
      <c r="I38" s="36"/>
      <c r="J38" s="36"/>
    </row>
    <row r="39" spans="1:10" ht="12.75">
      <c r="A39" s="132"/>
      <c r="B39" s="237">
        <v>10</v>
      </c>
      <c r="C39" s="25"/>
      <c r="D39" s="238" t="s">
        <v>108</v>
      </c>
      <c r="E39" s="174"/>
      <c r="F39" s="161"/>
      <c r="G39" s="161"/>
      <c r="H39" s="161"/>
      <c r="I39" s="36"/>
      <c r="J39" s="36"/>
    </row>
    <row r="40" spans="1:10" ht="12.75">
      <c r="A40" s="132"/>
      <c r="B40" s="120">
        <v>10.01</v>
      </c>
      <c r="C40" s="117"/>
      <c r="D40" s="117" t="s">
        <v>116</v>
      </c>
      <c r="E40" s="95"/>
      <c r="F40" s="161"/>
      <c r="G40" s="161"/>
      <c r="H40" s="161"/>
      <c r="I40" s="36"/>
      <c r="J40" s="36"/>
    </row>
    <row r="41" spans="1:10" ht="12.75">
      <c r="A41" s="132"/>
      <c r="B41" s="118">
        <v>10.01</v>
      </c>
      <c r="C41" s="20" t="s">
        <v>42</v>
      </c>
      <c r="D41" s="119" t="s">
        <v>109</v>
      </c>
      <c r="E41" s="95"/>
      <c r="F41" s="161"/>
      <c r="G41" s="161"/>
      <c r="H41" s="161"/>
      <c r="I41" s="36"/>
      <c r="J41" s="36"/>
    </row>
    <row r="42" spans="1:10" ht="12.75">
      <c r="A42" s="83"/>
      <c r="B42" s="118">
        <v>10.01</v>
      </c>
      <c r="C42" s="20">
        <v>5</v>
      </c>
      <c r="D42" s="119" t="s">
        <v>125</v>
      </c>
      <c r="E42" s="95"/>
      <c r="F42" s="161"/>
      <c r="G42" s="161"/>
      <c r="H42" s="161"/>
      <c r="I42" s="36"/>
      <c r="J42" s="36"/>
    </row>
    <row r="43" spans="1:10" ht="12.75">
      <c r="A43" s="132"/>
      <c r="B43" s="116">
        <v>10.03</v>
      </c>
      <c r="C43" s="22"/>
      <c r="D43" s="23" t="s">
        <v>110</v>
      </c>
      <c r="E43" s="95"/>
      <c r="F43" s="161"/>
      <c r="G43" s="161"/>
      <c r="H43" s="161"/>
      <c r="I43" s="36"/>
      <c r="J43" s="36"/>
    </row>
    <row r="44" spans="1:10" ht="12.75">
      <c r="A44" s="132"/>
      <c r="B44" s="118"/>
      <c r="C44" s="20" t="s">
        <v>36</v>
      </c>
      <c r="D44" s="30" t="s">
        <v>111</v>
      </c>
      <c r="E44" s="95"/>
      <c r="F44" s="161"/>
      <c r="G44" s="161"/>
      <c r="H44" s="161"/>
      <c r="I44" s="36"/>
      <c r="J44" s="36"/>
    </row>
    <row r="45" spans="1:10" ht="12.75">
      <c r="A45" s="132"/>
      <c r="B45" s="118"/>
      <c r="C45" s="20" t="s">
        <v>37</v>
      </c>
      <c r="D45" s="30" t="s">
        <v>112</v>
      </c>
      <c r="E45" s="95"/>
      <c r="F45" s="161"/>
      <c r="G45" s="161"/>
      <c r="H45" s="161"/>
      <c r="I45" s="36"/>
      <c r="J45" s="36"/>
    </row>
    <row r="46" spans="1:10" ht="12.75">
      <c r="A46" s="132"/>
      <c r="B46" s="118"/>
      <c r="C46" s="20" t="s">
        <v>38</v>
      </c>
      <c r="D46" s="30" t="s">
        <v>113</v>
      </c>
      <c r="E46" s="95"/>
      <c r="F46" s="161"/>
      <c r="G46" s="161"/>
      <c r="H46" s="161"/>
      <c r="I46" s="36"/>
      <c r="J46" s="36"/>
    </row>
    <row r="47" spans="1:10" ht="12.75">
      <c r="A47" s="132"/>
      <c r="B47" s="118"/>
      <c r="C47" s="20" t="s">
        <v>39</v>
      </c>
      <c r="D47" s="30" t="s">
        <v>114</v>
      </c>
      <c r="E47" s="95"/>
      <c r="F47" s="161"/>
      <c r="G47" s="161"/>
      <c r="H47" s="161"/>
      <c r="I47" s="36"/>
      <c r="J47" s="36"/>
    </row>
    <row r="48" spans="1:10" ht="13.5" thickBot="1">
      <c r="A48" s="133"/>
      <c r="B48" s="124"/>
      <c r="C48" s="125" t="s">
        <v>41</v>
      </c>
      <c r="D48" s="126" t="s">
        <v>115</v>
      </c>
      <c r="E48" s="67"/>
      <c r="F48" s="161"/>
      <c r="G48" s="161"/>
      <c r="H48" s="161"/>
      <c r="I48" s="36"/>
      <c r="J48" s="36"/>
    </row>
    <row r="49" spans="1:9" ht="13.5" thickBot="1">
      <c r="A49" s="57"/>
      <c r="B49" s="239">
        <v>20</v>
      </c>
      <c r="C49" s="33"/>
      <c r="D49" s="34" t="s">
        <v>17</v>
      </c>
      <c r="E49" s="48">
        <f>E50+E61+E62+E67+E73+E75+E76+E77+E71+E74+E79+E80</f>
        <v>2547000</v>
      </c>
      <c r="F49" s="163"/>
      <c r="G49" s="163"/>
      <c r="H49" s="163"/>
      <c r="I49" s="77"/>
    </row>
    <row r="50" spans="1:9" ht="12.75">
      <c r="A50" s="88"/>
      <c r="B50" s="25">
        <v>20.01</v>
      </c>
      <c r="C50" s="25"/>
      <c r="D50" s="63" t="s">
        <v>19</v>
      </c>
      <c r="E50" s="174">
        <f>E51+E52+E53+E54+E55+E56+E57+E58+E59</f>
        <v>175000</v>
      </c>
      <c r="F50" s="161"/>
      <c r="G50" s="161"/>
      <c r="H50" s="161"/>
      <c r="I50" s="36"/>
    </row>
    <row r="51" spans="1:9" ht="12.75">
      <c r="A51" s="83"/>
      <c r="B51" s="22"/>
      <c r="C51" s="20" t="s">
        <v>36</v>
      </c>
      <c r="D51" s="30" t="s">
        <v>44</v>
      </c>
      <c r="E51" s="96">
        <v>70000</v>
      </c>
      <c r="F51" s="162"/>
      <c r="G51" s="162"/>
      <c r="H51" s="161"/>
      <c r="I51" s="36"/>
    </row>
    <row r="52" spans="1:9" ht="12.75">
      <c r="A52" s="83"/>
      <c r="B52" s="22"/>
      <c r="C52" s="20" t="s">
        <v>37</v>
      </c>
      <c r="D52" s="30" t="s">
        <v>45</v>
      </c>
      <c r="E52" s="96"/>
      <c r="F52" s="162"/>
      <c r="G52" s="162"/>
      <c r="H52" s="161"/>
      <c r="I52" s="36"/>
    </row>
    <row r="53" spans="1:9" ht="12.75">
      <c r="A53" s="83"/>
      <c r="B53" s="22"/>
      <c r="C53" s="20" t="s">
        <v>38</v>
      </c>
      <c r="D53" s="30" t="s">
        <v>46</v>
      </c>
      <c r="E53" s="96"/>
      <c r="F53" s="162"/>
      <c r="G53" s="162"/>
      <c r="H53" s="161"/>
      <c r="I53" s="36"/>
    </row>
    <row r="54" spans="1:9" ht="12.75">
      <c r="A54" s="83"/>
      <c r="B54" s="22"/>
      <c r="C54" s="20" t="s">
        <v>39</v>
      </c>
      <c r="D54" s="30" t="s">
        <v>47</v>
      </c>
      <c r="E54" s="96"/>
      <c r="F54" s="162"/>
      <c r="G54" s="162"/>
      <c r="H54" s="161"/>
      <c r="I54" s="36"/>
    </row>
    <row r="55" spans="1:9" ht="12.75">
      <c r="A55" s="83"/>
      <c r="B55" s="22"/>
      <c r="C55" s="20" t="s">
        <v>40</v>
      </c>
      <c r="D55" s="30" t="s">
        <v>48</v>
      </c>
      <c r="E55" s="96">
        <v>40000</v>
      </c>
      <c r="F55" s="162"/>
      <c r="G55" s="162"/>
      <c r="H55" s="161"/>
      <c r="I55" s="36"/>
    </row>
    <row r="56" spans="1:9" ht="12.75">
      <c r="A56" s="83"/>
      <c r="B56" s="22"/>
      <c r="C56" s="20" t="s">
        <v>41</v>
      </c>
      <c r="D56" s="30" t="s">
        <v>89</v>
      </c>
      <c r="E56" s="96"/>
      <c r="F56" s="162"/>
      <c r="G56" s="162"/>
      <c r="H56" s="161"/>
      <c r="I56" s="36"/>
    </row>
    <row r="57" spans="1:9" ht="12.75">
      <c r="A57" s="83"/>
      <c r="B57" s="22"/>
      <c r="C57" s="20" t="s">
        <v>42</v>
      </c>
      <c r="D57" s="30" t="s">
        <v>49</v>
      </c>
      <c r="E57" s="96"/>
      <c r="F57" s="162"/>
      <c r="G57" s="162"/>
      <c r="H57" s="161"/>
      <c r="I57" s="36"/>
    </row>
    <row r="58" spans="1:9" ht="12.75">
      <c r="A58" s="83"/>
      <c r="B58" s="22"/>
      <c r="C58" s="20" t="s">
        <v>43</v>
      </c>
      <c r="D58" s="30" t="s">
        <v>50</v>
      </c>
      <c r="E58" s="96">
        <v>5000</v>
      </c>
      <c r="F58" s="162"/>
      <c r="G58" s="162"/>
      <c r="H58" s="162"/>
      <c r="I58" s="36"/>
    </row>
    <row r="59" spans="1:9" ht="12.75">
      <c r="A59" s="83"/>
      <c r="B59" s="24">
        <v>20.01</v>
      </c>
      <c r="C59" s="11">
        <v>30</v>
      </c>
      <c r="D59" s="29" t="s">
        <v>35</v>
      </c>
      <c r="E59" s="96">
        <v>60000</v>
      </c>
      <c r="F59" s="162"/>
      <c r="G59" s="162"/>
      <c r="H59" s="162"/>
      <c r="I59" s="36"/>
    </row>
    <row r="60" spans="1:9" ht="12.75">
      <c r="A60" s="83"/>
      <c r="B60" s="22">
        <v>20.02</v>
      </c>
      <c r="C60" s="22"/>
      <c r="D60" s="68" t="s">
        <v>20</v>
      </c>
      <c r="E60" s="96"/>
      <c r="F60" s="162"/>
      <c r="G60" s="162"/>
      <c r="H60" s="162"/>
      <c r="I60" s="36"/>
    </row>
    <row r="61" spans="1:9" ht="12.75">
      <c r="A61" s="83"/>
      <c r="B61" s="22">
        <v>20.03</v>
      </c>
      <c r="C61" s="22" t="s">
        <v>36</v>
      </c>
      <c r="D61" s="68" t="s">
        <v>99</v>
      </c>
      <c r="E61" s="95"/>
      <c r="F61" s="163"/>
      <c r="G61" s="163"/>
      <c r="H61" s="161"/>
      <c r="I61" s="36"/>
    </row>
    <row r="62" spans="1:9" ht="12.75">
      <c r="A62" s="83"/>
      <c r="B62" s="22">
        <v>20.04</v>
      </c>
      <c r="C62" s="22"/>
      <c r="D62" s="68" t="s">
        <v>21</v>
      </c>
      <c r="E62" s="97">
        <f>E63+E64+E65+E66</f>
        <v>202000</v>
      </c>
      <c r="F62" s="166"/>
      <c r="G62" s="166"/>
      <c r="H62" s="166"/>
      <c r="I62" s="36"/>
    </row>
    <row r="63" spans="1:9" ht="12.75">
      <c r="A63" s="83"/>
      <c r="B63" s="22">
        <v>20.04</v>
      </c>
      <c r="C63" s="20" t="s">
        <v>36</v>
      </c>
      <c r="D63" s="29" t="s">
        <v>51</v>
      </c>
      <c r="E63" s="90">
        <v>87000</v>
      </c>
      <c r="F63" s="165"/>
      <c r="G63" s="165"/>
      <c r="H63" s="162"/>
      <c r="I63" s="36"/>
    </row>
    <row r="64" spans="1:9" ht="12.75">
      <c r="A64" s="83"/>
      <c r="B64" s="11"/>
      <c r="C64" s="20" t="s">
        <v>37</v>
      </c>
      <c r="D64" s="108" t="s">
        <v>22</v>
      </c>
      <c r="E64" s="96">
        <v>42000</v>
      </c>
      <c r="F64" s="165"/>
      <c r="G64" s="165"/>
      <c r="H64" s="162"/>
      <c r="I64" s="36"/>
    </row>
    <row r="65" spans="1:9" ht="12.75">
      <c r="A65" s="83"/>
      <c r="B65" s="22"/>
      <c r="C65" s="20" t="s">
        <v>38</v>
      </c>
      <c r="D65" s="29" t="s">
        <v>52</v>
      </c>
      <c r="E65" s="90">
        <v>35000</v>
      </c>
      <c r="F65" s="165"/>
      <c r="G65" s="165"/>
      <c r="H65" s="162"/>
      <c r="I65" s="36"/>
    </row>
    <row r="66" spans="1:9" ht="12.75">
      <c r="A66" s="83"/>
      <c r="B66" s="11"/>
      <c r="C66" s="20" t="s">
        <v>39</v>
      </c>
      <c r="D66" s="156" t="s">
        <v>53</v>
      </c>
      <c r="E66" s="220">
        <v>38000</v>
      </c>
      <c r="F66" s="162"/>
      <c r="G66" s="162"/>
      <c r="H66" s="162"/>
      <c r="I66" s="36"/>
    </row>
    <row r="67" spans="1:9" ht="12.75">
      <c r="A67" s="83"/>
      <c r="B67" s="22">
        <v>20.05</v>
      </c>
      <c r="C67" s="22"/>
      <c r="D67" s="23" t="s">
        <v>23</v>
      </c>
      <c r="E67" s="97">
        <f>E68+E69+E70</f>
        <v>6000</v>
      </c>
      <c r="F67" s="166"/>
      <c r="G67" s="166"/>
      <c r="H67" s="166"/>
      <c r="I67" s="36"/>
    </row>
    <row r="68" spans="1:9" ht="12.75">
      <c r="A68" s="83"/>
      <c r="B68" s="22"/>
      <c r="C68" s="20" t="s">
        <v>36</v>
      </c>
      <c r="D68" s="30" t="s">
        <v>55</v>
      </c>
      <c r="E68" s="90"/>
      <c r="F68" s="169"/>
      <c r="G68" s="166"/>
      <c r="H68" s="169"/>
      <c r="I68" s="36"/>
    </row>
    <row r="69" spans="1:9" ht="12.75">
      <c r="A69" s="83"/>
      <c r="B69" s="22"/>
      <c r="C69" s="20" t="s">
        <v>38</v>
      </c>
      <c r="D69" s="70" t="s">
        <v>56</v>
      </c>
      <c r="E69" s="90"/>
      <c r="F69" s="169"/>
      <c r="G69" s="169"/>
      <c r="H69" s="169"/>
      <c r="I69" s="36"/>
    </row>
    <row r="70" spans="1:9" ht="12.75">
      <c r="A70" s="83"/>
      <c r="B70" s="11"/>
      <c r="C70" s="11" t="s">
        <v>54</v>
      </c>
      <c r="D70" s="12" t="s">
        <v>24</v>
      </c>
      <c r="E70" s="182">
        <v>6000</v>
      </c>
      <c r="F70" s="170"/>
      <c r="G70" s="162"/>
      <c r="H70" s="162"/>
      <c r="I70" s="36"/>
    </row>
    <row r="71" spans="1:9" ht="12.75">
      <c r="A71" s="83"/>
      <c r="B71" s="22">
        <v>20.06</v>
      </c>
      <c r="C71" s="22"/>
      <c r="D71" s="68" t="s">
        <v>90</v>
      </c>
      <c r="E71" s="95">
        <f>E72</f>
        <v>10000</v>
      </c>
      <c r="F71" s="161"/>
      <c r="G71" s="161"/>
      <c r="H71" s="161"/>
      <c r="I71" s="36"/>
    </row>
    <row r="72" spans="1:9" ht="12.75">
      <c r="A72" s="83"/>
      <c r="B72" s="11">
        <v>20.06</v>
      </c>
      <c r="C72" s="11" t="s">
        <v>36</v>
      </c>
      <c r="D72" s="13" t="s">
        <v>91</v>
      </c>
      <c r="E72" s="96">
        <v>10000</v>
      </c>
      <c r="F72" s="170"/>
      <c r="G72" s="162"/>
      <c r="H72" s="162"/>
      <c r="I72" s="36"/>
    </row>
    <row r="73" spans="1:9" ht="12.75">
      <c r="A73" s="83"/>
      <c r="B73" s="22">
        <v>20.09</v>
      </c>
      <c r="C73" s="22"/>
      <c r="D73" s="23" t="s">
        <v>25</v>
      </c>
      <c r="E73" s="95">
        <v>5000</v>
      </c>
      <c r="F73" s="161"/>
      <c r="G73" s="161"/>
      <c r="H73" s="161"/>
      <c r="I73" s="36"/>
    </row>
    <row r="74" spans="1:9" ht="12.75">
      <c r="A74" s="83"/>
      <c r="B74" s="22">
        <v>20.11</v>
      </c>
      <c r="C74" s="22"/>
      <c r="D74" s="23" t="s">
        <v>93</v>
      </c>
      <c r="E74" s="95"/>
      <c r="F74" s="161"/>
      <c r="G74" s="161"/>
      <c r="H74" s="161"/>
      <c r="I74" s="36"/>
    </row>
    <row r="75" spans="1:9" ht="12.75">
      <c r="A75" s="83"/>
      <c r="B75" s="22">
        <v>20.13</v>
      </c>
      <c r="C75" s="22"/>
      <c r="D75" s="23" t="s">
        <v>26</v>
      </c>
      <c r="E75" s="95">
        <v>5000</v>
      </c>
      <c r="F75" s="161"/>
      <c r="G75" s="161"/>
      <c r="H75" s="161"/>
      <c r="I75" s="36"/>
    </row>
    <row r="76" spans="1:9" ht="12.75">
      <c r="A76" s="83"/>
      <c r="B76" s="22">
        <v>20.14</v>
      </c>
      <c r="C76" s="22"/>
      <c r="D76" s="23" t="s">
        <v>27</v>
      </c>
      <c r="E76" s="95"/>
      <c r="F76" s="161"/>
      <c r="G76" s="161"/>
      <c r="H76" s="161"/>
      <c r="I76" s="36"/>
    </row>
    <row r="77" spans="1:9" ht="12.75">
      <c r="A77" s="84"/>
      <c r="B77" s="53">
        <v>20.3</v>
      </c>
      <c r="C77" s="54"/>
      <c r="D77" s="55" t="s">
        <v>7</v>
      </c>
      <c r="E77" s="94">
        <f>E78</f>
        <v>0</v>
      </c>
      <c r="F77" s="161"/>
      <c r="G77" s="161"/>
      <c r="H77" s="161"/>
      <c r="I77" s="36"/>
    </row>
    <row r="78" spans="1:8" ht="13.5" thickBot="1">
      <c r="A78" s="85"/>
      <c r="B78" s="38">
        <v>20.3</v>
      </c>
      <c r="C78" s="39">
        <v>30</v>
      </c>
      <c r="D78" s="37" t="s">
        <v>57</v>
      </c>
      <c r="E78" s="183"/>
      <c r="F78" s="170"/>
      <c r="G78" s="170"/>
      <c r="H78" s="215"/>
    </row>
    <row r="79" spans="1:9" ht="12.75">
      <c r="A79" s="137"/>
      <c r="B79" s="138">
        <v>20.34</v>
      </c>
      <c r="C79" s="139"/>
      <c r="D79" s="140" t="s">
        <v>104</v>
      </c>
      <c r="E79" s="146">
        <v>1754000</v>
      </c>
      <c r="F79" s="161"/>
      <c r="G79" s="161"/>
      <c r="H79" s="216"/>
      <c r="I79" s="36"/>
    </row>
    <row r="80" spans="1:9" ht="13.5" thickBot="1">
      <c r="A80" s="89"/>
      <c r="B80" s="141">
        <v>20.35</v>
      </c>
      <c r="C80" s="142"/>
      <c r="D80" s="143" t="s">
        <v>119</v>
      </c>
      <c r="E80" s="67">
        <v>390000</v>
      </c>
      <c r="F80" s="161"/>
      <c r="G80" s="161"/>
      <c r="H80" s="78"/>
      <c r="I80" s="36"/>
    </row>
    <row r="81" spans="1:8" ht="13.5" thickBot="1">
      <c r="A81" s="134"/>
      <c r="B81" s="109">
        <v>51</v>
      </c>
      <c r="C81" s="135"/>
      <c r="D81" s="151" t="s">
        <v>58</v>
      </c>
      <c r="E81" s="136">
        <f>E82+E85</f>
        <v>9710000</v>
      </c>
      <c r="F81" s="167"/>
      <c r="G81" s="167"/>
      <c r="H81" s="167"/>
    </row>
    <row r="82" spans="1:8" ht="12.75">
      <c r="A82" s="84"/>
      <c r="B82" s="42" t="s">
        <v>59</v>
      </c>
      <c r="C82" s="43"/>
      <c r="D82" s="154" t="s">
        <v>60</v>
      </c>
      <c r="E82" s="115">
        <f>E83+E84</f>
        <v>99000</v>
      </c>
      <c r="F82" s="163"/>
      <c r="G82" s="163"/>
      <c r="H82" s="163"/>
    </row>
    <row r="83" spans="1:9" ht="12.75">
      <c r="A83" s="85"/>
      <c r="B83" s="1" t="s">
        <v>59</v>
      </c>
      <c r="C83" s="11">
        <v>3</v>
      </c>
      <c r="D83" s="13" t="s">
        <v>94</v>
      </c>
      <c r="E83" s="145">
        <v>99000</v>
      </c>
      <c r="F83" s="165"/>
      <c r="G83" s="165"/>
      <c r="H83" s="165"/>
      <c r="I83" s="36"/>
    </row>
    <row r="84" spans="1:9" ht="12.75">
      <c r="A84" s="83"/>
      <c r="B84" s="11" t="s">
        <v>59</v>
      </c>
      <c r="C84" s="4">
        <v>25</v>
      </c>
      <c r="D84" s="13" t="s">
        <v>61</v>
      </c>
      <c r="E84" s="90"/>
      <c r="F84" s="165"/>
      <c r="G84" s="165"/>
      <c r="H84" s="165"/>
      <c r="I84" s="36"/>
    </row>
    <row r="85" spans="1:8" ht="12.75">
      <c r="A85" s="85"/>
      <c r="B85" s="45" t="s">
        <v>62</v>
      </c>
      <c r="C85" s="45"/>
      <c r="D85" s="17" t="s">
        <v>63</v>
      </c>
      <c r="E85" s="185">
        <f>E86+E88+E87+E90+E91+E89</f>
        <v>9611000</v>
      </c>
      <c r="F85" s="163"/>
      <c r="G85" s="167"/>
      <c r="H85" s="167"/>
    </row>
    <row r="86" spans="1:8" ht="12.75">
      <c r="A86" s="85"/>
      <c r="B86" s="4" t="s">
        <v>62</v>
      </c>
      <c r="C86" s="4">
        <v>8</v>
      </c>
      <c r="D86" s="21" t="s">
        <v>64</v>
      </c>
      <c r="E86" s="145"/>
      <c r="F86" s="165"/>
      <c r="G86" s="165"/>
      <c r="H86" s="165"/>
    </row>
    <row r="87" spans="1:8" ht="12.75">
      <c r="A87" s="85"/>
      <c r="B87" s="4" t="s">
        <v>62</v>
      </c>
      <c r="C87" s="4">
        <v>11</v>
      </c>
      <c r="D87" s="21" t="s">
        <v>100</v>
      </c>
      <c r="E87" s="145"/>
      <c r="F87" s="165"/>
      <c r="G87" s="165"/>
      <c r="H87" s="165"/>
    </row>
    <row r="88" spans="1:8" ht="12.75">
      <c r="A88" s="85"/>
      <c r="B88" s="4" t="s">
        <v>65</v>
      </c>
      <c r="C88" s="4">
        <v>12</v>
      </c>
      <c r="D88" s="21" t="s">
        <v>96</v>
      </c>
      <c r="E88" s="145"/>
      <c r="F88" s="165"/>
      <c r="G88" s="165"/>
      <c r="H88" s="165"/>
    </row>
    <row r="89" spans="1:8" ht="12.75">
      <c r="A89" s="85"/>
      <c r="B89" s="4" t="s">
        <v>62</v>
      </c>
      <c r="C89" s="4">
        <v>25</v>
      </c>
      <c r="D89" s="21" t="s">
        <v>121</v>
      </c>
      <c r="E89" s="145">
        <v>2011000</v>
      </c>
      <c r="F89" s="165"/>
      <c r="G89" s="165"/>
      <c r="H89" s="165"/>
    </row>
    <row r="90" spans="1:8" ht="12.75">
      <c r="A90" s="83"/>
      <c r="B90" s="11" t="s">
        <v>62</v>
      </c>
      <c r="C90" s="11">
        <v>26</v>
      </c>
      <c r="D90" s="108" t="s">
        <v>105</v>
      </c>
      <c r="E90" s="90"/>
      <c r="F90" s="165"/>
      <c r="G90" s="165"/>
      <c r="H90" s="165"/>
    </row>
    <row r="91" spans="1:8" ht="14.25" customHeight="1" thickBot="1">
      <c r="A91" s="84"/>
      <c r="B91" s="5" t="s">
        <v>62</v>
      </c>
      <c r="C91" s="5">
        <v>27</v>
      </c>
      <c r="D91" s="9" t="s">
        <v>106</v>
      </c>
      <c r="E91" s="221">
        <v>7600000</v>
      </c>
      <c r="F91" s="165"/>
      <c r="G91" s="165"/>
      <c r="H91" s="165"/>
    </row>
    <row r="92" spans="1:8" ht="12.75">
      <c r="A92" s="73">
        <v>70</v>
      </c>
      <c r="B92" s="74"/>
      <c r="C92" s="74"/>
      <c r="D92" s="155" t="s">
        <v>70</v>
      </c>
      <c r="E92" s="222">
        <f>E94+E99</f>
        <v>0</v>
      </c>
      <c r="F92" s="167"/>
      <c r="G92" s="167"/>
      <c r="H92" s="167"/>
    </row>
    <row r="93" spans="1:8" ht="12.75">
      <c r="A93" s="87"/>
      <c r="B93" s="49">
        <v>71</v>
      </c>
      <c r="C93" s="49"/>
      <c r="D93" s="50" t="s">
        <v>88</v>
      </c>
      <c r="E93" s="75">
        <f>E94+E99</f>
        <v>0</v>
      </c>
      <c r="F93" s="167"/>
      <c r="G93" s="167"/>
      <c r="H93" s="167"/>
    </row>
    <row r="94" spans="1:8" ht="12.75">
      <c r="A94" s="88"/>
      <c r="B94" s="51" t="s">
        <v>71</v>
      </c>
      <c r="C94" s="51"/>
      <c r="D94" s="153" t="s">
        <v>72</v>
      </c>
      <c r="E94" s="75">
        <f>E96+E97</f>
        <v>0</v>
      </c>
      <c r="F94" s="167"/>
      <c r="G94" s="167"/>
      <c r="H94" s="167"/>
    </row>
    <row r="95" spans="1:9" ht="12.75">
      <c r="A95" s="83"/>
      <c r="B95" s="11" t="s">
        <v>73</v>
      </c>
      <c r="C95" s="11" t="s">
        <v>74</v>
      </c>
      <c r="D95" s="13" t="s">
        <v>75</v>
      </c>
      <c r="E95" s="90"/>
      <c r="F95" s="165"/>
      <c r="G95" s="165"/>
      <c r="H95" s="165"/>
      <c r="I95" s="71"/>
    </row>
    <row r="96" spans="1:10" ht="12.75">
      <c r="A96" s="83"/>
      <c r="B96" s="11" t="s">
        <v>71</v>
      </c>
      <c r="C96" s="11" t="s">
        <v>76</v>
      </c>
      <c r="D96" s="13" t="s">
        <v>77</v>
      </c>
      <c r="E96" s="90"/>
      <c r="F96" s="165"/>
      <c r="G96" s="165"/>
      <c r="H96" s="165"/>
      <c r="I96" s="72"/>
      <c r="J96" s="3"/>
    </row>
    <row r="97" spans="1:10" ht="12.75">
      <c r="A97" s="83"/>
      <c r="B97" s="11" t="s">
        <v>71</v>
      </c>
      <c r="C97" s="11" t="s">
        <v>78</v>
      </c>
      <c r="D97" s="13" t="s">
        <v>80</v>
      </c>
      <c r="E97" s="90"/>
      <c r="F97" s="165"/>
      <c r="G97" s="165"/>
      <c r="H97" s="165"/>
      <c r="I97" s="78"/>
      <c r="J97" s="3"/>
    </row>
    <row r="98" spans="1:10" ht="12.75">
      <c r="A98" s="83"/>
      <c r="B98" s="11" t="s">
        <v>71</v>
      </c>
      <c r="C98" s="11">
        <v>30</v>
      </c>
      <c r="D98" s="13" t="s">
        <v>81</v>
      </c>
      <c r="E98" s="90"/>
      <c r="F98" s="165"/>
      <c r="G98" s="165"/>
      <c r="H98" s="165"/>
      <c r="I98" s="79"/>
      <c r="J98" s="3"/>
    </row>
    <row r="99" spans="1:10" ht="13.5" thickBot="1">
      <c r="A99" s="89"/>
      <c r="B99" s="99" t="s">
        <v>79</v>
      </c>
      <c r="C99" s="99"/>
      <c r="D99" s="144" t="s">
        <v>82</v>
      </c>
      <c r="E99" s="100"/>
      <c r="F99" s="165"/>
      <c r="G99" s="165"/>
      <c r="H99" s="165"/>
      <c r="I99" s="80"/>
      <c r="J99" s="3"/>
    </row>
    <row r="100" spans="1:10" ht="13.5" thickBot="1">
      <c r="A100" s="31"/>
      <c r="B100" s="32"/>
      <c r="C100" s="33"/>
      <c r="D100" s="34" t="s">
        <v>28</v>
      </c>
      <c r="E100" s="223">
        <f>E101+E103</f>
        <v>12257000</v>
      </c>
      <c r="F100" s="161"/>
      <c r="G100" s="161"/>
      <c r="H100" s="161"/>
      <c r="I100" s="72"/>
      <c r="J100" s="3"/>
    </row>
    <row r="101" spans="1:10" ht="12.75">
      <c r="A101" s="88" t="s">
        <v>66</v>
      </c>
      <c r="B101" s="6"/>
      <c r="C101" s="6"/>
      <c r="D101" s="10" t="s">
        <v>29</v>
      </c>
      <c r="E101" s="224"/>
      <c r="F101" s="170"/>
      <c r="G101" s="170"/>
      <c r="H101" s="170"/>
      <c r="I101" s="78"/>
      <c r="J101" s="3"/>
    </row>
    <row r="102" spans="1:8" ht="12.75">
      <c r="A102" s="83" t="s">
        <v>31</v>
      </c>
      <c r="B102" s="7"/>
      <c r="C102" s="11"/>
      <c r="D102" s="10" t="s">
        <v>30</v>
      </c>
      <c r="E102" s="147">
        <v>0</v>
      </c>
      <c r="F102" s="170"/>
      <c r="G102" s="170"/>
      <c r="H102" s="170"/>
    </row>
    <row r="103" spans="1:9" ht="12.75">
      <c r="A103" s="84"/>
      <c r="B103" s="3">
        <v>50</v>
      </c>
      <c r="C103" s="5"/>
      <c r="D103" s="9" t="s">
        <v>32</v>
      </c>
      <c r="E103" s="98">
        <f>E104</f>
        <v>12257000</v>
      </c>
      <c r="F103" s="169"/>
      <c r="G103" s="169"/>
      <c r="H103" s="169"/>
      <c r="I103" s="77"/>
    </row>
    <row r="104" spans="1:8" ht="13.5" thickBot="1">
      <c r="A104" s="89"/>
      <c r="B104" s="103">
        <v>50</v>
      </c>
      <c r="C104" s="99">
        <v>50</v>
      </c>
      <c r="D104" s="144" t="s">
        <v>33</v>
      </c>
      <c r="E104" s="149">
        <f>E11</f>
        <v>12257000</v>
      </c>
      <c r="F104" s="169"/>
      <c r="G104" s="169"/>
      <c r="H104" s="169"/>
    </row>
    <row r="105" spans="6:8" ht="12.75">
      <c r="F105" s="217"/>
      <c r="G105" s="217"/>
      <c r="H105" s="217"/>
    </row>
    <row r="106" spans="1:6" ht="12.75">
      <c r="A106" s="104" t="s">
        <v>107</v>
      </c>
      <c r="B106" s="105"/>
      <c r="E106" s="106" t="s">
        <v>120</v>
      </c>
      <c r="F106" s="106"/>
    </row>
    <row r="107" spans="1:6" ht="12.75">
      <c r="A107" s="104" t="s">
        <v>122</v>
      </c>
      <c r="B107" s="105"/>
      <c r="E107" s="106" t="s">
        <v>118</v>
      </c>
      <c r="F107" s="106"/>
    </row>
    <row r="112" spans="4:5" ht="12.75">
      <c r="D112" s="3"/>
      <c r="E112" s="3"/>
    </row>
    <row r="113" spans="4:5" ht="12.75">
      <c r="D113" s="3"/>
      <c r="E113" s="3"/>
    </row>
    <row r="114" spans="4:5" ht="12.75">
      <c r="D114" s="3"/>
      <c r="E114" s="3"/>
    </row>
    <row r="115" spans="4:5" ht="12.75">
      <c r="D115" s="3"/>
      <c r="E115" s="212"/>
    </row>
    <row r="116" spans="4:5" ht="12.75">
      <c r="D116" s="3"/>
      <c r="E116" s="3"/>
    </row>
    <row r="117" spans="4:5" ht="12.75">
      <c r="D117" s="3"/>
      <c r="E117" s="212"/>
    </row>
    <row r="118" spans="4:5" ht="12.75"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</sheetData>
  <printOptions/>
  <pageMargins left="0.7480314960629921" right="0.7480314960629921" top="0.5511811023622047" bottom="0.31496062992125984" header="0.3937007874015748" footer="0.5118110236220472"/>
  <pageSetup horizontalDpi="600" verticalDpi="600" orientation="portrait" paperSize="9" scale="99" r:id="rId1"/>
  <rowBreaks count="2" manualBreakCount="2">
    <brk id="48" max="9" man="1"/>
    <brk id="10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110" zoomScaleNormal="110" workbookViewId="0" topLeftCell="A1">
      <selection activeCell="E9" sqref="E9"/>
    </sheetView>
  </sheetViews>
  <sheetFormatPr defaultColWidth="9.140625" defaultRowHeight="12.75"/>
  <cols>
    <col min="1" max="1" width="4.7109375" style="0" customWidth="1"/>
    <col min="2" max="2" width="0.42578125" style="0" hidden="1" customWidth="1"/>
    <col min="3" max="3" width="3.421875" style="0" hidden="1" customWidth="1"/>
    <col min="4" max="4" width="62.140625" style="0" customWidth="1"/>
    <col min="5" max="5" width="19.7109375" style="0" customWidth="1"/>
    <col min="6" max="6" width="9.28125" style="0" customWidth="1"/>
    <col min="7" max="7" width="10.140625" style="0" customWidth="1"/>
    <col min="8" max="8" width="11.00390625" style="0" customWidth="1"/>
    <col min="9" max="9" width="11.7109375" style="0" bestFit="1" customWidth="1"/>
  </cols>
  <sheetData>
    <row r="1" spans="3:4" ht="15">
      <c r="C1" s="16"/>
      <c r="D1" s="15" t="s">
        <v>131</v>
      </c>
    </row>
    <row r="2" spans="3:4" ht="15">
      <c r="C2" s="16"/>
      <c r="D2" s="15"/>
    </row>
    <row r="3" spans="3:8" ht="15" customHeight="1">
      <c r="C3" s="14" t="s">
        <v>132</v>
      </c>
      <c r="D3" s="15" t="s">
        <v>133</v>
      </c>
      <c r="E3" s="15"/>
      <c r="F3" s="15"/>
      <c r="G3" s="15"/>
      <c r="H3" s="245"/>
    </row>
    <row r="4" spans="3:8" ht="14.25" customHeight="1">
      <c r="C4" s="14"/>
      <c r="D4" s="15" t="s">
        <v>134</v>
      </c>
      <c r="E4" s="15"/>
      <c r="F4" s="15"/>
      <c r="G4" s="246"/>
      <c r="H4" s="247"/>
    </row>
    <row r="5" ht="13.5" thickBot="1">
      <c r="E5" t="s">
        <v>130</v>
      </c>
    </row>
    <row r="6" spans="1:8" ht="12.75">
      <c r="A6" s="248"/>
      <c r="B6" s="249"/>
      <c r="C6" s="250"/>
      <c r="D6" s="251" t="s">
        <v>6</v>
      </c>
      <c r="E6" s="252"/>
      <c r="F6" s="253"/>
      <c r="G6" s="253"/>
      <c r="H6" s="253"/>
    </row>
    <row r="7" spans="1:8" ht="12.75">
      <c r="A7" s="254" t="s">
        <v>135</v>
      </c>
      <c r="B7" s="255"/>
      <c r="C7" s="256"/>
      <c r="D7" s="257"/>
      <c r="E7" s="258" t="s">
        <v>129</v>
      </c>
      <c r="F7" s="253"/>
      <c r="G7" s="253"/>
      <c r="H7" s="253"/>
    </row>
    <row r="8" spans="1:8" ht="12.75">
      <c r="A8" s="259"/>
      <c r="B8" s="260"/>
      <c r="C8" s="261"/>
      <c r="D8" s="262"/>
      <c r="E8" s="263">
        <v>2011</v>
      </c>
      <c r="F8" s="253"/>
      <c r="G8" s="253"/>
      <c r="H8" s="253"/>
    </row>
    <row r="9" spans="1:8" ht="13.5" thickBot="1">
      <c r="A9" s="264"/>
      <c r="B9" s="265" t="s">
        <v>8</v>
      </c>
      <c r="C9" s="266"/>
      <c r="D9" s="267"/>
      <c r="E9" s="268"/>
      <c r="F9" s="269"/>
      <c r="G9" s="269"/>
      <c r="H9" s="269"/>
    </row>
    <row r="10" spans="1:8" ht="13.5" thickBot="1">
      <c r="A10" s="259"/>
      <c r="B10" s="270"/>
      <c r="C10" s="271"/>
      <c r="D10" s="272" t="s">
        <v>136</v>
      </c>
      <c r="E10" s="273">
        <f>E11</f>
        <v>22743000</v>
      </c>
      <c r="F10" s="274"/>
      <c r="G10" s="274"/>
      <c r="H10" s="274"/>
    </row>
    <row r="11" spans="1:8" ht="13.5" thickBot="1">
      <c r="A11" s="259"/>
      <c r="B11" s="275">
        <v>0.1</v>
      </c>
      <c r="C11" s="271"/>
      <c r="D11" s="272" t="s">
        <v>137</v>
      </c>
      <c r="E11" s="273">
        <f>E12+E35+E67+E77</f>
        <v>22743000</v>
      </c>
      <c r="F11" s="274"/>
      <c r="G11" s="274"/>
      <c r="H11" s="274"/>
    </row>
    <row r="12" spans="1:10" ht="13.5" thickBot="1">
      <c r="A12" s="259"/>
      <c r="B12" s="276">
        <v>10</v>
      </c>
      <c r="C12" s="277"/>
      <c r="D12" s="272" t="s">
        <v>138</v>
      </c>
      <c r="E12" s="273">
        <f>E13+E28+E26</f>
        <v>2224000</v>
      </c>
      <c r="F12" s="274"/>
      <c r="G12" s="274"/>
      <c r="H12" s="274"/>
      <c r="I12" s="77"/>
      <c r="J12" s="77"/>
    </row>
    <row r="13" spans="1:10" ht="12.75">
      <c r="A13" s="259"/>
      <c r="B13" s="278" t="s">
        <v>139</v>
      </c>
      <c r="C13" s="279"/>
      <c r="D13" s="280"/>
      <c r="E13" s="281">
        <f>E14+E15+E16+E17+E18+E19+E20+E21+E22+E23+E24+E25</f>
        <v>1725000</v>
      </c>
      <c r="F13" s="282"/>
      <c r="G13" s="282"/>
      <c r="H13" s="282"/>
      <c r="I13" s="77"/>
      <c r="J13" s="77"/>
    </row>
    <row r="14" spans="1:10" ht="12.75">
      <c r="A14" s="259"/>
      <c r="B14" s="283" t="s">
        <v>140</v>
      </c>
      <c r="C14" s="284"/>
      <c r="D14" s="284"/>
      <c r="E14" s="285">
        <v>1643000</v>
      </c>
      <c r="F14" s="286"/>
      <c r="G14" s="286"/>
      <c r="H14" s="287"/>
      <c r="I14" s="288"/>
      <c r="J14" s="77"/>
    </row>
    <row r="15" spans="1:10" ht="12.75">
      <c r="A15" s="259"/>
      <c r="B15" s="283" t="s">
        <v>141</v>
      </c>
      <c r="C15" s="284"/>
      <c r="D15" s="284"/>
      <c r="E15" s="289"/>
      <c r="F15" s="286"/>
      <c r="G15" s="213"/>
      <c r="H15" s="287"/>
      <c r="I15" s="288"/>
      <c r="J15" s="77"/>
    </row>
    <row r="16" spans="1:10" ht="12.75">
      <c r="A16" s="259"/>
      <c r="B16" s="283" t="s">
        <v>142</v>
      </c>
      <c r="C16" s="284"/>
      <c r="D16" s="284"/>
      <c r="E16" s="285"/>
      <c r="F16" s="286"/>
      <c r="G16" s="286"/>
      <c r="H16" s="287"/>
      <c r="I16" s="288"/>
      <c r="J16" s="77"/>
    </row>
    <row r="17" spans="1:10" ht="12.75">
      <c r="A17" s="259"/>
      <c r="B17" s="283" t="s">
        <v>143</v>
      </c>
      <c r="C17" s="284"/>
      <c r="D17" s="284"/>
      <c r="E17" s="285"/>
      <c r="F17" s="286"/>
      <c r="G17" s="286"/>
      <c r="H17" s="287"/>
      <c r="I17" s="288"/>
      <c r="J17" s="77"/>
    </row>
    <row r="18" spans="1:10" ht="12.75">
      <c r="A18" s="259"/>
      <c r="B18" s="283" t="s">
        <v>144</v>
      </c>
      <c r="C18" s="284"/>
      <c r="D18" s="284"/>
      <c r="E18" s="285">
        <v>63000</v>
      </c>
      <c r="F18" s="286"/>
      <c r="G18" s="286"/>
      <c r="H18" s="287"/>
      <c r="I18" s="288"/>
      <c r="J18" s="77"/>
    </row>
    <row r="19" spans="1:10" ht="12.75">
      <c r="A19" s="259"/>
      <c r="B19" s="283" t="s">
        <v>145</v>
      </c>
      <c r="C19" s="284"/>
      <c r="D19" s="284"/>
      <c r="E19" s="285"/>
      <c r="F19" s="286"/>
      <c r="G19" s="286"/>
      <c r="H19" s="287"/>
      <c r="I19" s="288"/>
      <c r="J19" s="77"/>
    </row>
    <row r="20" spans="1:10" ht="12.75">
      <c r="A20" s="259"/>
      <c r="B20" s="283" t="s">
        <v>146</v>
      </c>
      <c r="C20" s="284"/>
      <c r="D20" s="284"/>
      <c r="E20" s="290"/>
      <c r="F20" s="286"/>
      <c r="G20" s="287"/>
      <c r="H20" s="287"/>
      <c r="I20" s="288"/>
      <c r="J20" s="77"/>
    </row>
    <row r="21" spans="1:10" ht="12.75">
      <c r="A21" s="259"/>
      <c r="B21" s="283" t="s">
        <v>147</v>
      </c>
      <c r="C21" s="284"/>
      <c r="D21" s="284"/>
      <c r="E21" s="290"/>
      <c r="F21" s="286"/>
      <c r="G21" s="287"/>
      <c r="H21" s="287"/>
      <c r="I21" s="288"/>
      <c r="J21" s="77"/>
    </row>
    <row r="22" spans="1:10" ht="12.75">
      <c r="A22" s="259"/>
      <c r="B22" s="291"/>
      <c r="C22" s="292"/>
      <c r="D22" s="292" t="s">
        <v>148</v>
      </c>
      <c r="E22" s="290"/>
      <c r="F22" s="286"/>
      <c r="G22" s="287"/>
      <c r="H22" s="287"/>
      <c r="I22" s="288"/>
      <c r="J22" s="77"/>
    </row>
    <row r="23" spans="1:10" ht="12.75">
      <c r="A23" s="259"/>
      <c r="B23" s="291" t="s">
        <v>149</v>
      </c>
      <c r="C23" s="293"/>
      <c r="D23" s="291" t="s">
        <v>149</v>
      </c>
      <c r="E23" s="285"/>
      <c r="F23" s="286"/>
      <c r="G23" s="286"/>
      <c r="H23" s="287"/>
      <c r="I23" s="288"/>
      <c r="J23" s="77"/>
    </row>
    <row r="24" spans="1:10" ht="12.75">
      <c r="A24" s="259"/>
      <c r="B24" s="283" t="s">
        <v>150</v>
      </c>
      <c r="C24" s="284"/>
      <c r="D24" s="284"/>
      <c r="E24" s="290">
        <v>2000</v>
      </c>
      <c r="F24" s="286"/>
      <c r="G24" s="287"/>
      <c r="H24" s="287"/>
      <c r="I24" s="288"/>
      <c r="J24" s="77"/>
    </row>
    <row r="25" spans="1:10" ht="12.75">
      <c r="A25" s="259"/>
      <c r="B25" s="283" t="s">
        <v>151</v>
      </c>
      <c r="C25" s="284"/>
      <c r="D25" s="284"/>
      <c r="E25" s="290">
        <v>17000</v>
      </c>
      <c r="F25" s="286"/>
      <c r="G25" s="287"/>
      <c r="H25" s="287"/>
      <c r="I25" s="288"/>
      <c r="J25" s="77"/>
    </row>
    <row r="26" spans="1:10" ht="12.75">
      <c r="A26" s="259"/>
      <c r="B26" s="294"/>
      <c r="C26" s="295"/>
      <c r="D26" s="296" t="s">
        <v>152</v>
      </c>
      <c r="E26" s="297"/>
      <c r="F26" s="298"/>
      <c r="G26" s="298"/>
      <c r="H26" s="298"/>
      <c r="I26" s="77"/>
      <c r="J26" s="77"/>
    </row>
    <row r="27" spans="1:10" ht="12.75">
      <c r="A27" s="259"/>
      <c r="B27" s="294"/>
      <c r="C27" s="295"/>
      <c r="D27" s="295" t="s">
        <v>153</v>
      </c>
      <c r="E27" s="290"/>
      <c r="F27" s="286"/>
      <c r="G27" s="287"/>
      <c r="H27" s="287"/>
      <c r="I27" s="77"/>
      <c r="J27" s="77"/>
    </row>
    <row r="28" spans="1:10" ht="12.75">
      <c r="A28" s="259"/>
      <c r="B28" s="299" t="s">
        <v>154</v>
      </c>
      <c r="C28" s="300"/>
      <c r="D28" s="300"/>
      <c r="E28" s="301">
        <f>E29+E30+E31+E32+E33</f>
        <v>499000</v>
      </c>
      <c r="F28" s="302"/>
      <c r="G28" s="302"/>
      <c r="H28" s="302"/>
      <c r="I28" s="77"/>
      <c r="J28" s="77"/>
    </row>
    <row r="29" spans="1:10" ht="12.75">
      <c r="A29" s="259"/>
      <c r="B29" s="303" t="s">
        <v>155</v>
      </c>
      <c r="C29" s="304"/>
      <c r="D29" s="305"/>
      <c r="E29" s="285">
        <v>385000</v>
      </c>
      <c r="F29" s="286"/>
      <c r="G29" s="286"/>
      <c r="H29" s="287"/>
      <c r="I29" s="77"/>
      <c r="J29" s="77"/>
    </row>
    <row r="30" spans="1:10" ht="12.75">
      <c r="A30" s="259"/>
      <c r="B30" s="306" t="s">
        <v>156</v>
      </c>
      <c r="C30" s="307"/>
      <c r="D30" s="308" t="s">
        <v>157</v>
      </c>
      <c r="E30" s="285">
        <v>10000</v>
      </c>
      <c r="F30" s="286"/>
      <c r="G30" s="286"/>
      <c r="H30" s="287"/>
      <c r="I30" s="77"/>
      <c r="J30" s="77"/>
    </row>
    <row r="31" spans="1:8" ht="12.75">
      <c r="A31" s="259"/>
      <c r="B31" s="303" t="s">
        <v>158</v>
      </c>
      <c r="C31" s="304"/>
      <c r="D31" s="305"/>
      <c r="E31" s="285">
        <v>92000</v>
      </c>
      <c r="F31" s="286"/>
      <c r="G31" s="286"/>
      <c r="H31" s="287"/>
    </row>
    <row r="32" spans="1:8" ht="12.75">
      <c r="A32" s="309"/>
      <c r="B32" s="310"/>
      <c r="C32" s="311"/>
      <c r="D32" s="312" t="s">
        <v>159</v>
      </c>
      <c r="E32" s="313">
        <v>6000</v>
      </c>
      <c r="F32" s="286"/>
      <c r="G32" s="286"/>
      <c r="H32" s="287"/>
    </row>
    <row r="33" spans="1:8" ht="12.75">
      <c r="A33" s="259"/>
      <c r="B33" s="306"/>
      <c r="C33" s="307"/>
      <c r="D33" s="308" t="s">
        <v>160</v>
      </c>
      <c r="E33" s="285">
        <v>6000</v>
      </c>
      <c r="F33" s="286"/>
      <c r="G33" s="286"/>
      <c r="H33" s="287"/>
    </row>
    <row r="34" spans="1:8" ht="13.5" thickBot="1">
      <c r="A34" s="314"/>
      <c r="B34" s="315"/>
      <c r="C34" s="316"/>
      <c r="D34" s="317" t="s">
        <v>161</v>
      </c>
      <c r="E34" s="318" t="s">
        <v>162</v>
      </c>
      <c r="F34" s="286"/>
      <c r="G34" s="286"/>
      <c r="H34" s="286"/>
    </row>
    <row r="35" spans="1:9" ht="13.5" thickBot="1">
      <c r="A35" s="319"/>
      <c r="B35" s="320"/>
      <c r="C35" s="320"/>
      <c r="D35" s="321" t="s">
        <v>163</v>
      </c>
      <c r="E35" s="322">
        <f>E36+E47+E49+E56+E60+E61+E62+E64+E65+E66</f>
        <v>16308000</v>
      </c>
      <c r="F35" s="163"/>
      <c r="G35" s="163"/>
      <c r="H35" s="163"/>
      <c r="I35" s="36"/>
    </row>
    <row r="36" spans="1:8" ht="12.75">
      <c r="A36" s="323"/>
      <c r="B36" s="217"/>
      <c r="C36" s="217"/>
      <c r="D36" s="324" t="s">
        <v>164</v>
      </c>
      <c r="E36" s="325">
        <f>E37+E38+E39+E40+E41+E43+E44+E45+E42</f>
        <v>258000</v>
      </c>
      <c r="F36" s="161"/>
      <c r="G36" s="161"/>
      <c r="H36" s="161"/>
    </row>
    <row r="37" spans="1:16" ht="12.75">
      <c r="A37" s="323"/>
      <c r="B37" s="217"/>
      <c r="C37" s="217"/>
      <c r="D37" s="326" t="s">
        <v>165</v>
      </c>
      <c r="E37" s="327">
        <v>13000</v>
      </c>
      <c r="F37" s="328"/>
      <c r="G37" s="328"/>
      <c r="H37" s="162"/>
      <c r="I37" s="329"/>
      <c r="K37" s="36"/>
      <c r="M37" s="36"/>
      <c r="P37" s="77"/>
    </row>
    <row r="38" spans="1:16" ht="12.75">
      <c r="A38" s="323"/>
      <c r="B38" s="330" t="s">
        <v>166</v>
      </c>
      <c r="C38" s="330"/>
      <c r="D38" s="326" t="s">
        <v>167</v>
      </c>
      <c r="E38" s="331">
        <v>5000</v>
      </c>
      <c r="F38" s="328"/>
      <c r="G38" s="328"/>
      <c r="H38" s="287"/>
      <c r="I38" s="329"/>
      <c r="K38" s="36"/>
      <c r="M38" s="36"/>
      <c r="P38" s="77"/>
    </row>
    <row r="39" spans="1:16" ht="12.75">
      <c r="A39" s="323"/>
      <c r="B39" s="332">
        <v>20.01</v>
      </c>
      <c r="C39" s="332"/>
      <c r="D39" s="333" t="s">
        <v>168</v>
      </c>
      <c r="E39" s="327">
        <v>47000</v>
      </c>
      <c r="F39" s="328"/>
      <c r="G39" s="328"/>
      <c r="H39" s="287"/>
      <c r="I39" s="329"/>
      <c r="J39" s="334"/>
      <c r="K39" s="36"/>
      <c r="M39" s="36"/>
      <c r="O39" s="36"/>
      <c r="P39" s="77"/>
    </row>
    <row r="40" spans="1:16" ht="12.75">
      <c r="A40" s="323"/>
      <c r="B40" s="335">
        <v>20.02</v>
      </c>
      <c r="C40" s="336"/>
      <c r="D40" s="333" t="s">
        <v>169</v>
      </c>
      <c r="E40" s="331">
        <v>7000</v>
      </c>
      <c r="F40" s="328"/>
      <c r="G40" s="328"/>
      <c r="H40" s="287"/>
      <c r="I40" s="329"/>
      <c r="J40" s="334"/>
      <c r="K40" s="36"/>
      <c r="M40" s="36"/>
      <c r="O40" s="36"/>
      <c r="P40" s="77"/>
    </row>
    <row r="41" spans="1:16" ht="12.75">
      <c r="A41" s="323"/>
      <c r="B41" s="335"/>
      <c r="C41" s="336"/>
      <c r="D41" s="333" t="s">
        <v>170</v>
      </c>
      <c r="E41" s="331">
        <v>38000</v>
      </c>
      <c r="F41" s="328"/>
      <c r="G41" s="328"/>
      <c r="H41" s="287"/>
      <c r="I41" s="329"/>
      <c r="J41" s="334"/>
      <c r="K41" s="36"/>
      <c r="M41" s="36"/>
      <c r="O41" s="36"/>
      <c r="P41" s="77"/>
    </row>
    <row r="42" spans="1:16" ht="12.75">
      <c r="A42" s="323"/>
      <c r="B42" s="335"/>
      <c r="C42" s="336"/>
      <c r="D42" s="333" t="s">
        <v>171</v>
      </c>
      <c r="E42" s="331"/>
      <c r="F42" s="328"/>
      <c r="G42" s="328"/>
      <c r="H42" s="287"/>
      <c r="I42" s="329"/>
      <c r="J42" s="334"/>
      <c r="K42" s="36"/>
      <c r="M42" s="36"/>
      <c r="O42" s="36"/>
      <c r="P42" s="77"/>
    </row>
    <row r="43" spans="1:16" ht="12.75">
      <c r="A43" s="323"/>
      <c r="B43" s="335">
        <v>20.03</v>
      </c>
      <c r="C43" s="336"/>
      <c r="D43" s="333" t="s">
        <v>172</v>
      </c>
      <c r="E43" s="327">
        <v>29000</v>
      </c>
      <c r="F43" s="328"/>
      <c r="G43" s="328"/>
      <c r="H43" s="287"/>
      <c r="I43" s="329"/>
      <c r="K43" s="36"/>
      <c r="M43" s="36"/>
      <c r="O43" s="36"/>
      <c r="P43" s="77"/>
    </row>
    <row r="44" spans="1:16" ht="12.75">
      <c r="A44" s="323"/>
      <c r="B44" s="335">
        <v>20.04</v>
      </c>
      <c r="C44" s="336"/>
      <c r="D44" s="333" t="s">
        <v>173</v>
      </c>
      <c r="E44" s="327">
        <v>14000</v>
      </c>
      <c r="F44" s="328"/>
      <c r="G44" s="328"/>
      <c r="H44" s="287"/>
      <c r="I44" s="329"/>
      <c r="K44" s="36"/>
      <c r="M44" s="36"/>
      <c r="O44" s="36"/>
      <c r="P44" s="77"/>
    </row>
    <row r="45" spans="1:16" ht="12.75">
      <c r="A45" s="323"/>
      <c r="B45" s="332">
        <v>20.05</v>
      </c>
      <c r="C45" s="332"/>
      <c r="D45" s="337" t="s">
        <v>174</v>
      </c>
      <c r="E45" s="327">
        <v>105000</v>
      </c>
      <c r="F45" s="328"/>
      <c r="G45" s="328"/>
      <c r="H45" s="287"/>
      <c r="I45" s="329"/>
      <c r="K45" s="36"/>
      <c r="M45" s="36"/>
      <c r="O45" s="36"/>
      <c r="P45" s="77"/>
    </row>
    <row r="46" spans="1:16" ht="12.75">
      <c r="A46" s="323"/>
      <c r="B46" s="332">
        <v>20.06</v>
      </c>
      <c r="C46" s="332"/>
      <c r="D46" s="338" t="s">
        <v>175</v>
      </c>
      <c r="E46" s="339"/>
      <c r="F46" s="161"/>
      <c r="G46" s="166"/>
      <c r="H46" s="287"/>
      <c r="I46" s="329"/>
      <c r="K46" s="36"/>
      <c r="M46" s="36"/>
      <c r="O46" s="36"/>
      <c r="P46" s="77"/>
    </row>
    <row r="47" spans="1:16" ht="12.75">
      <c r="A47" s="323"/>
      <c r="B47" s="332">
        <v>20.09</v>
      </c>
      <c r="C47" s="332"/>
      <c r="D47" s="340" t="s">
        <v>176</v>
      </c>
      <c r="E47" s="339">
        <f>E48</f>
        <v>70000</v>
      </c>
      <c r="F47" s="161"/>
      <c r="G47" s="166"/>
      <c r="H47" s="166"/>
      <c r="I47" s="329"/>
      <c r="K47" s="36"/>
      <c r="M47" s="36"/>
      <c r="O47" s="36"/>
      <c r="P47" s="77"/>
    </row>
    <row r="48" spans="1:16" ht="12.75">
      <c r="A48" s="323"/>
      <c r="B48" s="332">
        <v>20.11</v>
      </c>
      <c r="C48" s="332"/>
      <c r="D48" s="341" t="s">
        <v>177</v>
      </c>
      <c r="E48" s="342">
        <v>70000</v>
      </c>
      <c r="F48" s="161"/>
      <c r="G48" s="287"/>
      <c r="H48" s="287"/>
      <c r="I48" s="329"/>
      <c r="K48" s="36"/>
      <c r="M48" s="36"/>
      <c r="O48" s="36"/>
      <c r="P48" s="77"/>
    </row>
    <row r="49" spans="1:16" ht="12.75">
      <c r="A49" s="323"/>
      <c r="B49" s="332">
        <v>20.12</v>
      </c>
      <c r="C49" s="332"/>
      <c r="D49" s="338" t="s">
        <v>178</v>
      </c>
      <c r="E49" s="343">
        <f>E50+E51+E52+E53</f>
        <v>103000</v>
      </c>
      <c r="F49" s="161"/>
      <c r="G49" s="161"/>
      <c r="H49" s="161"/>
      <c r="I49" s="329"/>
      <c r="K49" s="36"/>
      <c r="M49" s="36"/>
      <c r="O49" s="36"/>
      <c r="P49" s="77"/>
    </row>
    <row r="50" spans="1:16" ht="12.75">
      <c r="A50" s="323"/>
      <c r="B50" s="332">
        <v>20.13</v>
      </c>
      <c r="C50" s="332"/>
      <c r="D50" s="333" t="s">
        <v>179</v>
      </c>
      <c r="E50" s="331">
        <v>77000</v>
      </c>
      <c r="F50" s="328"/>
      <c r="G50" s="214"/>
      <c r="H50" s="165"/>
      <c r="I50" s="329"/>
      <c r="K50" s="36"/>
      <c r="M50" s="36"/>
      <c r="O50" s="36"/>
      <c r="P50" s="77"/>
    </row>
    <row r="51" spans="1:16" ht="12.75">
      <c r="A51" s="323"/>
      <c r="B51" s="332">
        <v>20.14</v>
      </c>
      <c r="C51" s="332"/>
      <c r="D51" s="333" t="s">
        <v>180</v>
      </c>
      <c r="E51" s="327">
        <v>12000</v>
      </c>
      <c r="F51" s="328"/>
      <c r="G51" s="328"/>
      <c r="H51" s="162"/>
      <c r="I51" s="329"/>
      <c r="K51" s="36"/>
      <c r="M51" s="36"/>
      <c r="O51" s="36"/>
      <c r="P51" s="77"/>
    </row>
    <row r="52" spans="1:16" ht="12.75">
      <c r="A52" s="323"/>
      <c r="B52" s="344">
        <v>20.3</v>
      </c>
      <c r="C52" s="332"/>
      <c r="D52" s="333" t="s">
        <v>181</v>
      </c>
      <c r="E52" s="327">
        <v>3000</v>
      </c>
      <c r="F52" s="328"/>
      <c r="G52" s="328"/>
      <c r="H52" s="162"/>
      <c r="I52" s="329"/>
      <c r="K52" s="36"/>
      <c r="M52" s="36"/>
      <c r="O52" s="36"/>
      <c r="P52" s="77"/>
    </row>
    <row r="53" spans="1:16" ht="12.75">
      <c r="A53" s="323"/>
      <c r="B53" s="345">
        <v>51</v>
      </c>
      <c r="C53" s="332"/>
      <c r="D53" s="333" t="s">
        <v>182</v>
      </c>
      <c r="E53" s="327">
        <v>11000</v>
      </c>
      <c r="F53" s="328"/>
      <c r="G53" s="328"/>
      <c r="H53" s="170"/>
      <c r="I53" s="329"/>
      <c r="K53" s="36"/>
      <c r="M53" s="36"/>
      <c r="O53" s="36"/>
      <c r="P53" s="77"/>
    </row>
    <row r="54" spans="1:16" ht="12.75">
      <c r="A54" s="323"/>
      <c r="B54" s="332">
        <v>51.01</v>
      </c>
      <c r="C54" s="332"/>
      <c r="D54" s="338" t="s">
        <v>183</v>
      </c>
      <c r="E54" s="343">
        <f>E55</f>
        <v>0</v>
      </c>
      <c r="F54" s="161"/>
      <c r="G54" s="161"/>
      <c r="H54" s="161"/>
      <c r="I54" s="329"/>
      <c r="K54" s="36"/>
      <c r="M54" s="36"/>
      <c r="O54" s="36"/>
      <c r="P54" s="77"/>
    </row>
    <row r="55" spans="1:16" ht="12.75">
      <c r="A55" s="323"/>
      <c r="B55" s="332" t="s">
        <v>184</v>
      </c>
      <c r="C55" s="332"/>
      <c r="D55" s="341" t="s">
        <v>185</v>
      </c>
      <c r="E55" s="346"/>
      <c r="F55" s="328"/>
      <c r="G55" s="162"/>
      <c r="H55" s="162"/>
      <c r="I55" s="329"/>
      <c r="K55" s="36"/>
      <c r="M55" s="36"/>
      <c r="O55" s="36"/>
      <c r="P55" s="77"/>
    </row>
    <row r="56" spans="1:16" ht="12.75">
      <c r="A56" s="323"/>
      <c r="B56" s="332" t="s">
        <v>186</v>
      </c>
      <c r="C56" s="332"/>
      <c r="D56" s="338" t="s">
        <v>187</v>
      </c>
      <c r="E56" s="343">
        <f>E57</f>
        <v>17000</v>
      </c>
      <c r="F56" s="161"/>
      <c r="G56" s="161"/>
      <c r="H56" s="161"/>
      <c r="I56" s="329"/>
      <c r="K56" s="36"/>
      <c r="M56" s="36"/>
      <c r="O56" s="36"/>
      <c r="P56" s="77"/>
    </row>
    <row r="57" spans="1:16" ht="12.75">
      <c r="A57" s="323"/>
      <c r="B57" s="332">
        <v>70</v>
      </c>
      <c r="C57" s="332"/>
      <c r="D57" s="347" t="s">
        <v>188</v>
      </c>
      <c r="E57" s="346">
        <v>17000</v>
      </c>
      <c r="F57" s="328"/>
      <c r="G57" s="162"/>
      <c r="H57" s="162"/>
      <c r="I57" s="329"/>
      <c r="K57" s="36"/>
      <c r="M57" s="36"/>
      <c r="O57" s="36"/>
      <c r="P57" s="77"/>
    </row>
    <row r="58" spans="1:16" ht="12.75">
      <c r="A58" s="323"/>
      <c r="B58" s="332" t="s">
        <v>189</v>
      </c>
      <c r="C58" s="332"/>
      <c r="D58" s="338" t="s">
        <v>190</v>
      </c>
      <c r="E58" s="339">
        <v>0</v>
      </c>
      <c r="F58" s="162"/>
      <c r="G58" s="166"/>
      <c r="H58" s="165"/>
      <c r="I58" s="329"/>
      <c r="K58" s="36"/>
      <c r="M58" s="36"/>
      <c r="O58" s="36"/>
      <c r="P58" s="77"/>
    </row>
    <row r="59" spans="1:16" ht="12.75">
      <c r="A59" s="323"/>
      <c r="B59" s="332"/>
      <c r="C59" s="332"/>
      <c r="D59" s="338" t="s">
        <v>191</v>
      </c>
      <c r="E59" s="343">
        <v>0</v>
      </c>
      <c r="F59" s="162"/>
      <c r="G59" s="161"/>
      <c r="H59" s="162"/>
      <c r="I59" s="329"/>
      <c r="K59" s="36"/>
      <c r="M59" s="36"/>
      <c r="O59" s="36"/>
      <c r="P59" s="77"/>
    </row>
    <row r="60" spans="1:16" ht="12.75">
      <c r="A60" s="323"/>
      <c r="B60" s="332"/>
      <c r="C60" s="332"/>
      <c r="D60" s="338" t="s">
        <v>192</v>
      </c>
      <c r="E60" s="343">
        <v>8000</v>
      </c>
      <c r="F60" s="161"/>
      <c r="G60" s="161"/>
      <c r="H60" s="162"/>
      <c r="I60" s="329"/>
      <c r="K60" s="36"/>
      <c r="M60" s="36"/>
      <c r="O60" s="36"/>
      <c r="P60" s="77"/>
    </row>
    <row r="61" spans="1:16" ht="12.75">
      <c r="A61" s="323"/>
      <c r="B61" s="332" t="s">
        <v>193</v>
      </c>
      <c r="C61" s="332"/>
      <c r="D61" s="338" t="s">
        <v>194</v>
      </c>
      <c r="E61" s="343">
        <v>3000</v>
      </c>
      <c r="F61" s="161"/>
      <c r="G61" s="161"/>
      <c r="H61" s="162"/>
      <c r="I61" s="329"/>
      <c r="J61" s="334"/>
      <c r="K61" s="36"/>
      <c r="M61" s="36"/>
      <c r="O61" s="36"/>
      <c r="P61" s="77"/>
    </row>
    <row r="62" spans="1:16" ht="12.75">
      <c r="A62" s="323"/>
      <c r="B62" s="332" t="s">
        <v>195</v>
      </c>
      <c r="C62" s="332"/>
      <c r="D62" s="338" t="s">
        <v>196</v>
      </c>
      <c r="E62" s="339">
        <f>E63</f>
        <v>106000</v>
      </c>
      <c r="F62" s="166"/>
      <c r="G62" s="166"/>
      <c r="H62" s="166"/>
      <c r="I62" s="329"/>
      <c r="K62" s="36"/>
      <c r="M62" s="36"/>
      <c r="O62" s="36"/>
      <c r="P62" s="77"/>
    </row>
    <row r="63" spans="1:16" ht="13.5" thickBot="1">
      <c r="A63" s="348"/>
      <c r="B63" s="349"/>
      <c r="C63" s="349"/>
      <c r="D63" s="350" t="s">
        <v>197</v>
      </c>
      <c r="E63" s="351">
        <v>106000</v>
      </c>
      <c r="F63" s="162"/>
      <c r="G63" s="165"/>
      <c r="H63" s="165"/>
      <c r="I63" s="329"/>
      <c r="J63" s="352"/>
      <c r="K63" s="36"/>
      <c r="M63" s="36"/>
      <c r="O63" s="36"/>
      <c r="P63" s="77"/>
    </row>
    <row r="64" spans="1:16" ht="12.75">
      <c r="A64" s="353"/>
      <c r="B64" s="354"/>
      <c r="C64" s="354"/>
      <c r="D64" s="355" t="s">
        <v>198</v>
      </c>
      <c r="E64" s="356">
        <v>13002000</v>
      </c>
      <c r="F64" s="161"/>
      <c r="G64" s="166"/>
      <c r="H64" s="166"/>
      <c r="I64" s="329"/>
      <c r="J64" s="352"/>
      <c r="K64" s="36"/>
      <c r="M64" s="36"/>
      <c r="O64" s="36"/>
      <c r="P64" s="77"/>
    </row>
    <row r="65" spans="1:16" ht="12.75">
      <c r="A65" s="88"/>
      <c r="B65" s="357">
        <v>20.34</v>
      </c>
      <c r="C65" s="25"/>
      <c r="D65" s="63" t="s">
        <v>199</v>
      </c>
      <c r="E65" s="325">
        <v>500000</v>
      </c>
      <c r="F65" s="161"/>
      <c r="G65" s="161"/>
      <c r="H65" s="216"/>
      <c r="K65" s="36"/>
      <c r="M65" s="36"/>
      <c r="O65" s="36"/>
      <c r="P65" s="77"/>
    </row>
    <row r="66" spans="1:16" ht="13.5" thickBot="1">
      <c r="A66" s="89"/>
      <c r="B66" s="141">
        <v>20.35</v>
      </c>
      <c r="C66" s="142"/>
      <c r="D66" s="358" t="s">
        <v>200</v>
      </c>
      <c r="E66" s="359">
        <v>2241000</v>
      </c>
      <c r="F66" s="161"/>
      <c r="G66" s="161"/>
      <c r="H66" s="78"/>
      <c r="K66" s="36"/>
      <c r="M66" s="36"/>
      <c r="O66" s="36"/>
      <c r="P66" s="77"/>
    </row>
    <row r="67" spans="1:16" ht="12.75">
      <c r="A67" s="360"/>
      <c r="B67" s="361"/>
      <c r="C67" s="362"/>
      <c r="D67" s="355" t="s">
        <v>201</v>
      </c>
      <c r="E67" s="363">
        <f>E68+E73</f>
        <v>4172000</v>
      </c>
      <c r="F67" s="167"/>
      <c r="G67" s="167"/>
      <c r="H67" s="167"/>
      <c r="K67" s="36"/>
      <c r="P67" s="77"/>
    </row>
    <row r="68" spans="1:11" ht="12.75">
      <c r="A68" s="364"/>
      <c r="B68" s="271"/>
      <c r="C68" s="365"/>
      <c r="D68" s="366" t="s">
        <v>202</v>
      </c>
      <c r="E68" s="367">
        <f>E69+E70+E71+E72</f>
        <v>1780000</v>
      </c>
      <c r="F68" s="368"/>
      <c r="G68" s="368"/>
      <c r="H68" s="368"/>
      <c r="K68" s="36"/>
    </row>
    <row r="69" spans="1:11" ht="12.75">
      <c r="A69" s="364"/>
      <c r="B69" s="271"/>
      <c r="C69" s="365"/>
      <c r="D69" s="369" t="s">
        <v>203</v>
      </c>
      <c r="E69" s="289">
        <v>730000</v>
      </c>
      <c r="F69" s="286"/>
      <c r="G69" s="213"/>
      <c r="H69" s="213"/>
      <c r="K69" s="36"/>
    </row>
    <row r="70" spans="1:11" ht="12.75">
      <c r="A70" s="364"/>
      <c r="B70" s="271"/>
      <c r="C70" s="365"/>
      <c r="D70" s="369" t="s">
        <v>204</v>
      </c>
      <c r="E70" s="289">
        <v>16000</v>
      </c>
      <c r="F70" s="286"/>
      <c r="G70" s="213"/>
      <c r="H70" s="213"/>
      <c r="K70" s="36"/>
    </row>
    <row r="71" spans="1:11" ht="12.75">
      <c r="A71" s="364"/>
      <c r="B71" s="271"/>
      <c r="C71" s="365"/>
      <c r="D71" s="369" t="s">
        <v>205</v>
      </c>
      <c r="E71" s="289">
        <v>734000</v>
      </c>
      <c r="F71" s="286"/>
      <c r="G71" s="213"/>
      <c r="H71" s="213"/>
      <c r="K71" s="36"/>
    </row>
    <row r="72" spans="1:11" ht="12.75">
      <c r="A72" s="364"/>
      <c r="B72" s="271"/>
      <c r="C72" s="365"/>
      <c r="D72" s="369" t="s">
        <v>206</v>
      </c>
      <c r="E72" s="289">
        <v>300000</v>
      </c>
      <c r="F72" s="286"/>
      <c r="G72" s="213"/>
      <c r="H72" s="213"/>
      <c r="K72" s="36"/>
    </row>
    <row r="73" spans="1:11" ht="12.75">
      <c r="A73" s="364"/>
      <c r="B73" s="271"/>
      <c r="C73" s="365"/>
      <c r="D73" s="366" t="s">
        <v>207</v>
      </c>
      <c r="E73" s="367">
        <f>E74+E75+E76</f>
        <v>2392000</v>
      </c>
      <c r="F73" s="368"/>
      <c r="G73" s="368"/>
      <c r="H73" s="368"/>
      <c r="K73" s="36"/>
    </row>
    <row r="74" spans="1:11" ht="12.75">
      <c r="A74" s="364"/>
      <c r="B74" s="271"/>
      <c r="C74" s="365"/>
      <c r="D74" s="30" t="s">
        <v>208</v>
      </c>
      <c r="E74" s="331">
        <v>76000</v>
      </c>
      <c r="F74" s="286"/>
      <c r="G74" s="214"/>
      <c r="H74" s="214"/>
      <c r="K74" s="36"/>
    </row>
    <row r="75" spans="1:11" ht="12.75">
      <c r="A75" s="364"/>
      <c r="B75" s="271"/>
      <c r="C75" s="365"/>
      <c r="D75" s="369" t="s">
        <v>209</v>
      </c>
      <c r="E75" s="289">
        <v>2316000</v>
      </c>
      <c r="F75" s="286"/>
      <c r="G75" s="213"/>
      <c r="H75" s="213"/>
      <c r="K75" s="36"/>
    </row>
    <row r="76" spans="1:11" ht="13.5" thickBot="1">
      <c r="A76" s="364"/>
      <c r="B76" s="271"/>
      <c r="C76" s="365"/>
      <c r="D76" s="370" t="s">
        <v>210</v>
      </c>
      <c r="E76" s="371"/>
      <c r="F76" s="286"/>
      <c r="G76" s="213"/>
      <c r="H76" s="213"/>
      <c r="K76" s="36"/>
    </row>
    <row r="77" spans="1:11" ht="12.75">
      <c r="A77" s="364"/>
      <c r="B77" s="271"/>
      <c r="C77" s="271"/>
      <c r="D77" s="372" t="s">
        <v>211</v>
      </c>
      <c r="E77" s="373">
        <v>39000</v>
      </c>
      <c r="F77" s="298"/>
      <c r="G77" s="374"/>
      <c r="H77" s="374"/>
      <c r="K77" s="36"/>
    </row>
    <row r="78" spans="1:11" ht="13.5" thickBot="1">
      <c r="A78" s="364"/>
      <c r="B78" s="271"/>
      <c r="C78" s="271"/>
      <c r="D78" s="375" t="s">
        <v>212</v>
      </c>
      <c r="E78" s="376">
        <v>39000</v>
      </c>
      <c r="F78" s="328"/>
      <c r="G78" s="213"/>
      <c r="H78" s="213"/>
      <c r="K78" s="36"/>
    </row>
    <row r="79" spans="1:11" ht="12.75">
      <c r="A79" s="364"/>
      <c r="B79" s="271"/>
      <c r="C79" s="365"/>
      <c r="D79" s="377" t="s">
        <v>213</v>
      </c>
      <c r="E79" s="281">
        <f>E80</f>
        <v>0</v>
      </c>
      <c r="F79" s="282"/>
      <c r="G79" s="282"/>
      <c r="H79" s="282"/>
      <c r="K79" s="36"/>
    </row>
    <row r="80" spans="1:11" ht="12.75">
      <c r="A80" s="364"/>
      <c r="B80" s="271"/>
      <c r="C80" s="365"/>
      <c r="D80" s="378" t="s">
        <v>214</v>
      </c>
      <c r="E80" s="285">
        <f>E81+E82</f>
        <v>0</v>
      </c>
      <c r="F80" s="286"/>
      <c r="G80" s="286"/>
      <c r="H80" s="286"/>
      <c r="K80" s="36"/>
    </row>
    <row r="81" spans="1:11" ht="12.75">
      <c r="A81" s="364"/>
      <c r="B81" s="271"/>
      <c r="C81" s="365"/>
      <c r="D81" s="369" t="s">
        <v>215</v>
      </c>
      <c r="E81" s="289"/>
      <c r="F81" s="213"/>
      <c r="G81" s="213"/>
      <c r="H81" s="213"/>
      <c r="K81" s="36"/>
    </row>
    <row r="82" spans="1:11" ht="12.75">
      <c r="A82" s="364"/>
      <c r="B82" s="365"/>
      <c r="C82" s="114"/>
      <c r="D82" s="379" t="s">
        <v>216</v>
      </c>
      <c r="E82" s="289"/>
      <c r="F82" s="213"/>
      <c r="G82" s="380"/>
      <c r="H82" s="380"/>
      <c r="K82" s="36"/>
    </row>
    <row r="83" spans="1:11" ht="12.75">
      <c r="A83" s="364"/>
      <c r="B83" s="365"/>
      <c r="C83" s="114"/>
      <c r="D83" s="381" t="s">
        <v>217</v>
      </c>
      <c r="E83" s="382">
        <f>E84+E85+E86</f>
        <v>22743000</v>
      </c>
      <c r="F83" s="282"/>
      <c r="G83" s="282"/>
      <c r="H83" s="282"/>
      <c r="K83" s="36"/>
    </row>
    <row r="84" spans="1:11" ht="12.75">
      <c r="A84" s="364"/>
      <c r="B84" s="365"/>
      <c r="C84" s="114"/>
      <c r="D84" s="379" t="s">
        <v>218</v>
      </c>
      <c r="E84" s="289">
        <f>E12</f>
        <v>2224000</v>
      </c>
      <c r="F84" s="213"/>
      <c r="G84" s="213"/>
      <c r="H84" s="213"/>
      <c r="K84" s="36"/>
    </row>
    <row r="85" spans="1:11" ht="12.75">
      <c r="A85" s="364"/>
      <c r="B85" s="365"/>
      <c r="C85" s="383"/>
      <c r="D85" s="308" t="s">
        <v>219</v>
      </c>
      <c r="E85" s="289">
        <f>E36+E47+E49+E56+E60+E61+E62</f>
        <v>565000</v>
      </c>
      <c r="F85" s="213"/>
      <c r="G85" s="213"/>
      <c r="H85" s="213"/>
      <c r="K85" s="36"/>
    </row>
    <row r="86" spans="1:11" ht="13.5" thickBot="1">
      <c r="A86" s="384"/>
      <c r="B86" s="385"/>
      <c r="C86" s="385"/>
      <c r="D86" s="386" t="s">
        <v>220</v>
      </c>
      <c r="E86" s="376">
        <f>E67+E66+E65+E64+E77</f>
        <v>19954000</v>
      </c>
      <c r="F86" s="213"/>
      <c r="G86" s="213"/>
      <c r="H86" s="213"/>
      <c r="K86" s="36"/>
    </row>
    <row r="87" spans="1:11" ht="12.75">
      <c r="A87" s="105"/>
      <c r="B87" s="105"/>
      <c r="C87" s="105"/>
      <c r="G87" s="106"/>
      <c r="K87" s="36"/>
    </row>
    <row r="88" spans="1:11" ht="12.75">
      <c r="A88" s="105"/>
      <c r="B88" s="105"/>
      <c r="C88" s="105"/>
      <c r="G88" s="106"/>
      <c r="K88" s="36"/>
    </row>
    <row r="89" ht="12.75">
      <c r="K89" s="36"/>
    </row>
    <row r="90" spans="4:11" ht="12.75">
      <c r="D90" s="104" t="s">
        <v>221</v>
      </c>
      <c r="E90" s="106" t="s">
        <v>222</v>
      </c>
      <c r="F90" s="106"/>
      <c r="K90" s="36"/>
    </row>
    <row r="91" spans="4:11" ht="12.75">
      <c r="D91" s="104" t="s">
        <v>223</v>
      </c>
      <c r="E91" s="106" t="s">
        <v>224</v>
      </c>
      <c r="F91" s="106"/>
      <c r="G91" s="387"/>
      <c r="H91" s="387"/>
      <c r="K91" s="36"/>
    </row>
    <row r="92" spans="7:11" ht="12.75">
      <c r="G92" s="105"/>
      <c r="H92" s="105"/>
      <c r="K92" s="36"/>
    </row>
    <row r="93" spans="7:11" ht="12.75">
      <c r="G93" s="105"/>
      <c r="H93" s="105"/>
      <c r="K93" s="36"/>
    </row>
    <row r="94" spans="4:11" ht="12.75">
      <c r="D94" s="104"/>
      <c r="E94" s="105"/>
      <c r="F94" s="106"/>
      <c r="G94" s="106"/>
      <c r="H94" s="106"/>
      <c r="K94" s="36"/>
    </row>
    <row r="95" spans="4:11" ht="12.75">
      <c r="D95" s="104"/>
      <c r="E95" s="105"/>
      <c r="F95" s="106"/>
      <c r="G95" s="106"/>
      <c r="H95" s="106"/>
      <c r="K95" s="36"/>
    </row>
    <row r="96" ht="12.75">
      <c r="K96" s="36"/>
    </row>
    <row r="97" ht="12.75">
      <c r="K97" s="36"/>
    </row>
    <row r="98" ht="12.75">
      <c r="K98" s="36"/>
    </row>
    <row r="99" spans="7:11" ht="12.75">
      <c r="G99" s="387"/>
      <c r="H99" s="387"/>
      <c r="K99" s="36"/>
    </row>
    <row r="100" spans="7:11" ht="12.75">
      <c r="G100" s="105"/>
      <c r="H100" s="105"/>
      <c r="K100" s="36"/>
    </row>
    <row r="101" spans="7:11" ht="12.75">
      <c r="G101" s="105"/>
      <c r="H101" s="105"/>
      <c r="K101" s="36"/>
    </row>
    <row r="102" ht="12.75">
      <c r="K102" s="36"/>
    </row>
    <row r="103" ht="12.75">
      <c r="K103" s="36"/>
    </row>
    <row r="104" ht="12.75">
      <c r="K104" s="36"/>
    </row>
    <row r="105" ht="12.75">
      <c r="K105" s="36"/>
    </row>
    <row r="106" ht="12.75">
      <c r="K106" s="36"/>
    </row>
    <row r="107" ht="12.75">
      <c r="K107" s="36"/>
    </row>
    <row r="108" ht="12.75">
      <c r="K108" s="36"/>
    </row>
    <row r="109" ht="12.75">
      <c r="K109" s="36"/>
    </row>
    <row r="110" ht="12.75">
      <c r="K110" s="36"/>
    </row>
    <row r="111" ht="12.75">
      <c r="K111" s="36"/>
    </row>
    <row r="112" ht="12.75">
      <c r="K112" s="36"/>
    </row>
    <row r="113" ht="12.75">
      <c r="K113" s="36"/>
    </row>
    <row r="114" ht="12.75">
      <c r="K114" s="36"/>
    </row>
  </sheetData>
  <mergeCells count="17">
    <mergeCell ref="D6:D8"/>
    <mergeCell ref="B28:D28"/>
    <mergeCell ref="B29:D29"/>
    <mergeCell ref="B17:D17"/>
    <mergeCell ref="B18:D18"/>
    <mergeCell ref="B19:D19"/>
    <mergeCell ref="B20:D20"/>
    <mergeCell ref="B13:D13"/>
    <mergeCell ref="B14:D14"/>
    <mergeCell ref="G99:H99"/>
    <mergeCell ref="B15:D15"/>
    <mergeCell ref="B16:D16"/>
    <mergeCell ref="B31:D31"/>
    <mergeCell ref="B21:D21"/>
    <mergeCell ref="B24:D24"/>
    <mergeCell ref="B25:D25"/>
    <mergeCell ref="G91:H91"/>
  </mergeCells>
  <printOptions/>
  <pageMargins left="0.85" right="0.2362204724409449" top="0.5905511811023623" bottom="0.1968503937007874" header="0.44" footer="0.1968503937007874"/>
  <pageSetup horizontalDpi="120" verticalDpi="120" orientation="portrait" paperSize="9" scale="90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war00104</dc:creator>
  <cp:keywords/>
  <dc:description/>
  <cp:lastModifiedBy>Sysadmin</cp:lastModifiedBy>
  <cp:lastPrinted>2012-05-31T06:53:13Z</cp:lastPrinted>
  <dcterms:created xsi:type="dcterms:W3CDTF">2000-12-08T08:43:54Z</dcterms:created>
  <dcterms:modified xsi:type="dcterms:W3CDTF">2015-04-21T07:17:38Z</dcterms:modified>
  <cp:category/>
  <cp:version/>
  <cp:contentType/>
  <cp:contentStatus/>
</cp:coreProperties>
</file>